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7"/>
  </bookViews>
  <sheets>
    <sheet name="TK Holice" sheetId="1" r:id="rId1"/>
    <sheet name="Tenisový klub LTC Vysoké Mýto" sheetId="2" r:id="rId2"/>
    <sheet name="SKT HRADEC KRÁLOVÉ" sheetId="3" r:id="rId3"/>
    <sheet name="TK Česká Třebová" sheetId="4" r:id="rId4"/>
    <sheet name="TC Jevíčko" sheetId="5" r:id="rId5"/>
    <sheet name="TO TJ Svitavy" sheetId="6" r:id="rId6"/>
    <sheet name="TJ Slovan Moravská Třebová" sheetId="7" r:id="rId7"/>
    <sheet name="TJ Spartak Polička" sheetId="8" r:id="rId8"/>
    <sheet name="TABULKA A" sheetId="9" state="hidden" r:id="rId9"/>
    <sheet name="TABULKA B" sheetId="10" state="hidden" r:id="rId10"/>
    <sheet name="Nadstavba" sheetId="11" state="hidden" r:id="rId11"/>
  </sheets>
  <definedNames/>
  <calcPr fullCalcOnLoad="1"/>
</workbook>
</file>

<file path=xl/sharedStrings.xml><?xml version="1.0" encoding="utf-8"?>
<sst xmlns="http://schemas.openxmlformats.org/spreadsheetml/2006/main" count="755" uniqueCount="329">
  <si>
    <t>ČESKÝ TENISOVÝ SVAZ</t>
  </si>
  <si>
    <t>SOUPISKA DRUŽSTVA</t>
  </si>
  <si>
    <t>č.</t>
  </si>
  <si>
    <t>A-B-C</t>
  </si>
  <si>
    <t>název klubu - oddílu</t>
  </si>
  <si>
    <t>věk.kategorie</t>
  </si>
  <si>
    <t>senioři</t>
  </si>
  <si>
    <t>razítko a podpis schval. orgánu</t>
  </si>
  <si>
    <t>TK Holice</t>
  </si>
  <si>
    <t>VČ soutěž</t>
  </si>
  <si>
    <t>poř.</t>
  </si>
  <si>
    <t>číslo</t>
  </si>
  <si>
    <t>příjmení a jméno</t>
  </si>
  <si>
    <t>datum narození</t>
  </si>
  <si>
    <t>muži</t>
  </si>
  <si>
    <t>1.</t>
  </si>
  <si>
    <t>Lohniský Jiří</t>
  </si>
  <si>
    <t>2.</t>
  </si>
  <si>
    <t>Pelikán Tomáš</t>
  </si>
  <si>
    <t>3.</t>
  </si>
  <si>
    <t>Šafránek Jiří</t>
  </si>
  <si>
    <t>4.</t>
  </si>
  <si>
    <t>Kamenický Leoš</t>
  </si>
  <si>
    <t>5.</t>
  </si>
  <si>
    <t>Štekl Lubomír</t>
  </si>
  <si>
    <t>6.</t>
  </si>
  <si>
    <t>Effenberk Ladislav</t>
  </si>
  <si>
    <t>7.</t>
  </si>
  <si>
    <t>Jedlička Miroslav</t>
  </si>
  <si>
    <t>8.</t>
  </si>
  <si>
    <t>Kosel Jiří</t>
  </si>
  <si>
    <t>9.</t>
  </si>
  <si>
    <t>Bakeš Milan</t>
  </si>
  <si>
    <t>10.</t>
  </si>
  <si>
    <t>11.</t>
  </si>
  <si>
    <t>12.</t>
  </si>
  <si>
    <t>ženy</t>
  </si>
  <si>
    <t>Urbánková Renata</t>
  </si>
  <si>
    <t>Opplová Denisa</t>
  </si>
  <si>
    <t>Marková Andrea</t>
  </si>
  <si>
    <t>Skácelová Petra</t>
  </si>
  <si>
    <t>Myslivcová Miroslava</t>
  </si>
  <si>
    <t>Kamenická Petra</t>
  </si>
  <si>
    <t>kapitán a jeho zástupce</t>
  </si>
  <si>
    <t>telef. spojení</t>
  </si>
  <si>
    <t xml:space="preserve">   email</t>
  </si>
  <si>
    <t>602 162 383</t>
  </si>
  <si>
    <t>lubomir.stekl@seznam.cz</t>
  </si>
  <si>
    <t>724 488 210</t>
  </si>
  <si>
    <t>leos.kamenicky@tiscali.cz</t>
  </si>
  <si>
    <t>zástupce klubu</t>
  </si>
  <si>
    <t>rok</t>
  </si>
  <si>
    <t>název soutěže</t>
  </si>
  <si>
    <t>Tenisový klub LTC Vysoké Mýto</t>
  </si>
  <si>
    <t>soutěž senioři</t>
  </si>
  <si>
    <t>Hübner Radek</t>
  </si>
  <si>
    <t>Lipovský Petr</t>
  </si>
  <si>
    <t>Karlík Miloš</t>
  </si>
  <si>
    <t>Bartoš Jan</t>
  </si>
  <si>
    <t>Rejlek Jiří</t>
  </si>
  <si>
    <t>Mlejnek Josef</t>
  </si>
  <si>
    <t>Laba Milan</t>
  </si>
  <si>
    <t>Novotný Jan</t>
  </si>
  <si>
    <t>Limberský Petr</t>
  </si>
  <si>
    <t>Řezníček Pavel</t>
  </si>
  <si>
    <t>Vacek Pavel</t>
  </si>
  <si>
    <t>Krejza Martin</t>
  </si>
  <si>
    <t>Vondráčková Jana</t>
  </si>
  <si>
    <t>Josefyová Štěpánka</t>
  </si>
  <si>
    <t>Mokrejšová Alena</t>
  </si>
  <si>
    <t>Harvanová Zdena</t>
  </si>
  <si>
    <t>Davies Petra</t>
  </si>
  <si>
    <t>Josef Mlejnek</t>
  </si>
  <si>
    <t>603983611</t>
  </si>
  <si>
    <t>info@tenisvysokemyto.cz</t>
  </si>
  <si>
    <t>724976007</t>
  </si>
  <si>
    <t>SKT HRADEC KRÁLOVÉ</t>
  </si>
  <si>
    <t>Východočeská soutěž</t>
  </si>
  <si>
    <t>Hojný Luděk</t>
  </si>
  <si>
    <t>Dittrich Vladimír</t>
  </si>
  <si>
    <t>Korytenský Marian</t>
  </si>
  <si>
    <t>Hlaváček Jiří</t>
  </si>
  <si>
    <t>Červený Ivo</t>
  </si>
  <si>
    <t>Kašpar Pavel</t>
  </si>
  <si>
    <t>Jasinek Rostislav</t>
  </si>
  <si>
    <t>Hubka Miloš</t>
  </si>
  <si>
    <t>Píša Vladimír</t>
  </si>
  <si>
    <t>Dittrichová Jaroslava</t>
  </si>
  <si>
    <t>Klimešová Helena</t>
  </si>
  <si>
    <t>Dittrichová Katarina</t>
  </si>
  <si>
    <t>Burešová Michaela</t>
  </si>
  <si>
    <t>Hrochová Kateřina</t>
  </si>
  <si>
    <t>Ivo Červený</t>
  </si>
  <si>
    <t>777762616</t>
  </si>
  <si>
    <t>ivo.cerveny@volny.cz</t>
  </si>
  <si>
    <t>604741925</t>
  </si>
  <si>
    <t>jaroslava.dittrichová@seznam.cz</t>
  </si>
  <si>
    <t>ing.Vladimír Říha předseda</t>
  </si>
  <si>
    <t>TK Česká Třebová</t>
  </si>
  <si>
    <t>Brusenbauch Karel</t>
  </si>
  <si>
    <t>3.6.1971</t>
  </si>
  <si>
    <t>Rybka Jaroslav</t>
  </si>
  <si>
    <t>4.12.1964</t>
  </si>
  <si>
    <t>Řehák Marcel</t>
  </si>
  <si>
    <t>10.5.1968</t>
  </si>
  <si>
    <t>Lazárek Stanislav</t>
  </si>
  <si>
    <t>20.10.1966</t>
  </si>
  <si>
    <t>Blažek Roman</t>
  </si>
  <si>
    <t>21.3.1968</t>
  </si>
  <si>
    <t>Kabrhel Jan</t>
  </si>
  <si>
    <t>23.12.1957</t>
  </si>
  <si>
    <t>Nespěchal Jiří</t>
  </si>
  <si>
    <t>9.1.1957</t>
  </si>
  <si>
    <t>Kolář Zdeněk</t>
  </si>
  <si>
    <t>18.7.1950</t>
  </si>
  <si>
    <t>Beran Karel</t>
  </si>
  <si>
    <t>18.12.1951</t>
  </si>
  <si>
    <t>Schwarzbach Petr</t>
  </si>
  <si>
    <t>27.12.1956</t>
  </si>
  <si>
    <t>Beran Ladislav</t>
  </si>
  <si>
    <t>16.5.1946</t>
  </si>
  <si>
    <t>Schovanec Jiří</t>
  </si>
  <si>
    <t>25.10.1964</t>
  </si>
  <si>
    <t>Jarošová Hana</t>
  </si>
  <si>
    <t>27.3.1963</t>
  </si>
  <si>
    <t>Brusenbauchová Hana</t>
  </si>
  <si>
    <t>21.12.1945</t>
  </si>
  <si>
    <t>Krůpová Milena</t>
  </si>
  <si>
    <t>1.4.1945</t>
  </si>
  <si>
    <t>Winklerová Ludmila</t>
  </si>
  <si>
    <t>13.11.1946</t>
  </si>
  <si>
    <t>Burešová Hana</t>
  </si>
  <si>
    <t>18.12.1965</t>
  </si>
  <si>
    <t>H. Brusenbauchová e-mail:tj.loko@seznam.cz</t>
  </si>
  <si>
    <t>465532232, 603379648</t>
  </si>
  <si>
    <t>Ladislav Beran, ladek.beran@seznam.cz</t>
  </si>
  <si>
    <t>464649045,607653152</t>
  </si>
  <si>
    <t>TC Jevíčko</t>
  </si>
  <si>
    <t>Wetter Bronislav</t>
  </si>
  <si>
    <t>Veselka Petr</t>
  </si>
  <si>
    <t>Jagoš Tomáš</t>
  </si>
  <si>
    <t>Margetin Jan</t>
  </si>
  <si>
    <t>Bušina František</t>
  </si>
  <si>
    <t>Sedlák Radomil</t>
  </si>
  <si>
    <t>Ryš Pavel</t>
  </si>
  <si>
    <t>Klimeš Luděk</t>
  </si>
  <si>
    <t>Papić Radisav</t>
  </si>
  <si>
    <t>Čekalová Lenka</t>
  </si>
  <si>
    <t>Veselková Hana</t>
  </si>
  <si>
    <t>Mrvoljaková Věra</t>
  </si>
  <si>
    <t>Lišková Lenka</t>
  </si>
  <si>
    <t>Ryšová Jana</t>
  </si>
  <si>
    <t>Popelková Alena</t>
  </si>
  <si>
    <t>Petr Veselka</t>
  </si>
  <si>
    <t xml:space="preserve">724 228 949 </t>
  </si>
  <si>
    <t>veselkapetr@centrum.cz</t>
  </si>
  <si>
    <t>Tomáš Jagoš</t>
  </si>
  <si>
    <t>608 429 780</t>
  </si>
  <si>
    <t>TO TJ Svitavy</t>
  </si>
  <si>
    <t>Východočeská soutěž seniorů</t>
  </si>
  <si>
    <t>Pražan Michal</t>
  </si>
  <si>
    <t>Ducháček Pavel</t>
  </si>
  <si>
    <t>Krejčí Jan</t>
  </si>
  <si>
    <t>Říha Leoš</t>
  </si>
  <si>
    <t>Tauer Ivan</t>
  </si>
  <si>
    <t>Vodička Stanislav</t>
  </si>
  <si>
    <t>Mullerová Lenka</t>
  </si>
  <si>
    <t>Vítková Jana</t>
  </si>
  <si>
    <t>Bednářová Mirka</t>
  </si>
  <si>
    <t>Pavel Ducháček</t>
  </si>
  <si>
    <t>604 204 554</t>
  </si>
  <si>
    <t>Leoš Říha</t>
  </si>
  <si>
    <t>603 180 579</t>
  </si>
  <si>
    <t>TJ Slovan Moravská Třebová</t>
  </si>
  <si>
    <t>Kalous Erich</t>
  </si>
  <si>
    <t>Šmeral Milan</t>
  </si>
  <si>
    <t>Švichký František</t>
  </si>
  <si>
    <t>Padrtka Jiří</t>
  </si>
  <si>
    <t>Křupka Jindřich</t>
  </si>
  <si>
    <t>Kalus Josef</t>
  </si>
  <si>
    <t>Němčík Roman</t>
  </si>
  <si>
    <t>Soška Bohumír</t>
  </si>
  <si>
    <t>Klempa Pavel</t>
  </si>
  <si>
    <t>Piroš Josef</t>
  </si>
  <si>
    <t>Hošek Petr</t>
  </si>
  <si>
    <t>Kodešová Iva</t>
  </si>
  <si>
    <t>Novotná Zdena</t>
  </si>
  <si>
    <t>Keclíková Růžena</t>
  </si>
  <si>
    <t>Hájková Kateřina</t>
  </si>
  <si>
    <t>734 639 352</t>
  </si>
  <si>
    <t>737 442 239</t>
  </si>
  <si>
    <t>ikodesova@hotmail.com</t>
  </si>
  <si>
    <t>TJ Spartak Polička</t>
  </si>
  <si>
    <t>52-Východočeská soutěž</t>
  </si>
  <si>
    <t>Hrubý Zdeněk</t>
  </si>
  <si>
    <t>Sedláček Milan</t>
  </si>
  <si>
    <t>29.2. 1966</t>
  </si>
  <si>
    <t>Dvořák Jiří</t>
  </si>
  <si>
    <t>Slaný Bohuslav</t>
  </si>
  <si>
    <t>Teplý Ivo</t>
  </si>
  <si>
    <t>Hegr Petr</t>
  </si>
  <si>
    <t>Vápeník Josef</t>
  </si>
  <si>
    <t>Smejlal Jan</t>
  </si>
  <si>
    <t>Scheib Ladislav</t>
  </si>
  <si>
    <t>Báča Josef</t>
  </si>
  <si>
    <t>Kotva Libor</t>
  </si>
  <si>
    <t>Veselý Milan</t>
  </si>
  <si>
    <t>Teplá Ludmila</t>
  </si>
  <si>
    <t>Pazlarová Alena</t>
  </si>
  <si>
    <t>30.2. 1971</t>
  </si>
  <si>
    <t>Jílková Andrea</t>
  </si>
  <si>
    <t>Hamanová Petra</t>
  </si>
  <si>
    <t>Střílková Jana</t>
  </si>
  <si>
    <t>605756843</t>
  </si>
  <si>
    <t>teply@sos-nmor.cz</t>
  </si>
  <si>
    <t>602416051</t>
  </si>
  <si>
    <t>ligamen@tiscali.cz</t>
  </si>
  <si>
    <t>Báča</t>
  </si>
  <si>
    <t>52 - Východočeská soutěž seniorů A</t>
  </si>
  <si>
    <t>Tabulka skupiny</t>
  </si>
  <si>
    <t>Pořadí</t>
  </si>
  <si>
    <t>Klub</t>
  </si>
  <si>
    <t>Vítězství</t>
  </si>
  <si>
    <t>Porážky</t>
  </si>
  <si>
    <t>Body</t>
  </si>
  <si>
    <t>Sety</t>
  </si>
  <si>
    <t>Hry</t>
  </si>
  <si>
    <t>Body v tabulce</t>
  </si>
  <si>
    <t>1. Východočeská Tenisová A</t>
  </si>
  <si>
    <t>24:12</t>
  </si>
  <si>
    <t>52:26</t>
  </si>
  <si>
    <t>385:265</t>
  </si>
  <si>
    <t>LTC Vysoké Mýto</t>
  </si>
  <si>
    <t>48:33</t>
  </si>
  <si>
    <t>366:311</t>
  </si>
  <si>
    <t>22:14</t>
  </si>
  <si>
    <t>48:31</t>
  </si>
  <si>
    <t>387:297</t>
  </si>
  <si>
    <t>SK Tenis Hradec Králové</t>
  </si>
  <si>
    <t>16:20</t>
  </si>
  <si>
    <t>40:41</t>
  </si>
  <si>
    <t>373:374</t>
  </si>
  <si>
    <t>1. Východočeská Tenisová B</t>
  </si>
  <si>
    <t>4:32</t>
  </si>
  <si>
    <t>10:67</t>
  </si>
  <si>
    <t>176:440</t>
  </si>
  <si>
    <t>Kolo</t>
  </si>
  <si>
    <t>Datum</t>
  </si>
  <si>
    <t>Utkání</t>
  </si>
  <si>
    <t>Domácí družstvo</t>
  </si>
  <si>
    <t>Hostující družstvo</t>
  </si>
  <si>
    <t>3.5.</t>
  </si>
  <si>
    <t>2:7</t>
  </si>
  <si>
    <t>6:14</t>
  </si>
  <si>
    <t>84:120</t>
  </si>
  <si>
    <t>0:9</t>
  </si>
  <si>
    <t>0:18</t>
  </si>
  <si>
    <t>16:108</t>
  </si>
  <si>
    <t>volno</t>
  </si>
  <si>
    <t>0:0</t>
  </si>
  <si>
    <t>10.5.</t>
  </si>
  <si>
    <t>9:0</t>
  </si>
  <si>
    <t>18:2</t>
  </si>
  <si>
    <t>116:49</t>
  </si>
  <si>
    <t>5:4</t>
  </si>
  <si>
    <t>11:9</t>
  </si>
  <si>
    <t>99:93</t>
  </si>
  <si>
    <t>24.5.</t>
  </si>
  <si>
    <t>6:3</t>
  </si>
  <si>
    <t>13:7</t>
  </si>
  <si>
    <t>91:72</t>
  </si>
  <si>
    <t>3:6</t>
  </si>
  <si>
    <t>9:12</t>
  </si>
  <si>
    <t>84:97</t>
  </si>
  <si>
    <t>31.5.</t>
  </si>
  <si>
    <t>7:2</t>
  </si>
  <si>
    <t>15:4</t>
  </si>
  <si>
    <t>104:53</t>
  </si>
  <si>
    <t>10:10</t>
  </si>
  <si>
    <t>84:87</t>
  </si>
  <si>
    <t>14.6.</t>
  </si>
  <si>
    <t>12:8</t>
  </si>
  <si>
    <t>91:69</t>
  </si>
  <si>
    <t>16:4</t>
  </si>
  <si>
    <t>112:58</t>
  </si>
  <si>
    <t>53 - Východočeská soutěž seniorů B</t>
  </si>
  <si>
    <t>25:11</t>
  </si>
  <si>
    <t>53:27</t>
  </si>
  <si>
    <t>402:275</t>
  </si>
  <si>
    <t>48:29</t>
  </si>
  <si>
    <t>336:270</t>
  </si>
  <si>
    <t>Slovan Moravská Třebová</t>
  </si>
  <si>
    <t>18:18</t>
  </si>
  <si>
    <t>42:40</t>
  </si>
  <si>
    <t>360:357</t>
  </si>
  <si>
    <t>Spartak Polička</t>
  </si>
  <si>
    <t>15:21</t>
  </si>
  <si>
    <t>35:44</t>
  </si>
  <si>
    <t>327:368</t>
  </si>
  <si>
    <t>8:28</t>
  </si>
  <si>
    <t>20:58</t>
  </si>
  <si>
    <t>249:404</t>
  </si>
  <si>
    <t>8:1</t>
  </si>
  <si>
    <t>106:65</t>
  </si>
  <si>
    <t>12:7</t>
  </si>
  <si>
    <t>75:54</t>
  </si>
  <si>
    <t>92:59</t>
  </si>
  <si>
    <t>111:78</t>
  </si>
  <si>
    <t>5:14</t>
  </si>
  <si>
    <t>54:98</t>
  </si>
  <si>
    <t>8:12</t>
  </si>
  <si>
    <t>75:103</t>
  </si>
  <si>
    <t>89:68</t>
  </si>
  <si>
    <t>12:9</t>
  </si>
  <si>
    <t>101:81</t>
  </si>
  <si>
    <t>7:15</t>
  </si>
  <si>
    <t>94:123</t>
  </si>
  <si>
    <t>1:8</t>
  </si>
  <si>
    <t>2:16</t>
  </si>
  <si>
    <t>49:99</t>
  </si>
  <si>
    <t>Výsledek</t>
  </si>
  <si>
    <t>SF1</t>
  </si>
  <si>
    <t>SF2</t>
  </si>
  <si>
    <t>o 5. místo</t>
  </si>
  <si>
    <t>o 7. místo</t>
  </si>
  <si>
    <t>o 9. místo</t>
  </si>
  <si>
    <t>F</t>
  </si>
  <si>
    <t>o 3. místo</t>
  </si>
  <si>
    <t>Konečné pořadí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</si>
</sst>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GENERAL"/>
    <numFmt numFmtId="166" formatCode="\ @"/>
    <numFmt numFmtId="167" formatCode="&quot;     &quot;@"/>
    <numFmt numFmtId="168" formatCode="DD/MM/YYYY"/>
    <numFmt numFmtId="169" formatCode="@"/>
    <numFmt numFmtId="170" formatCode="\ @"/>
    <numFmt numFmtId="171" formatCode="D/M/YYYY"/>
    <numFmt numFmtId="172" formatCode="[&gt;999999999]00\ 00\ 00&quot; / &quot;0000;00\ 00\ 00&quot; / &quot;000"/>
  </numFmts>
  <fonts count="13">
    <font>
      <sz val="10"/>
      <name val="Arial"/>
      <family val="2"/>
    </font>
    <font>
      <u val="single"/>
      <sz val="10"/>
      <color indexed="12"/>
      <name val="Arial CE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8"/>
      <name val="Arial CE"/>
      <family val="2"/>
    </font>
    <font>
      <b/>
      <sz val="1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color indexed="12"/>
      <name val="Arial CE"/>
      <family val="2"/>
    </font>
    <font>
      <b/>
      <sz val="12"/>
      <color indexed="8"/>
      <name val="Calibri"/>
      <family val="2"/>
    </font>
    <font>
      <b/>
      <sz val="13.5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2" fillId="0" borderId="0">
      <alignment/>
      <protection/>
    </xf>
  </cellStyleXfs>
  <cellXfs count="231">
    <xf numFmtId="164" fontId="0" fillId="0" borderId="0" xfId="0" applyAlignment="1">
      <alignment/>
    </xf>
    <xf numFmtId="164" fontId="2" fillId="0" borderId="0" xfId="22">
      <alignment/>
      <protection/>
    </xf>
    <xf numFmtId="164" fontId="4" fillId="0" borderId="0" xfId="22" applyFont="1" applyAlignment="1">
      <alignment/>
      <protection/>
    </xf>
    <xf numFmtId="164" fontId="2" fillId="0" borderId="0" xfId="22" applyAlignment="1">
      <alignment horizontal="right"/>
      <protection/>
    </xf>
    <xf numFmtId="164" fontId="5" fillId="0" borderId="0" xfId="22" applyFont="1" applyAlignment="1">
      <alignment horizontal="right"/>
      <protection/>
    </xf>
    <xf numFmtId="166" fontId="2" fillId="0" borderId="1" xfId="22" applyNumberFormat="1" applyFont="1" applyBorder="1" applyAlignment="1">
      <alignment vertical="top"/>
      <protection/>
    </xf>
    <xf numFmtId="164" fontId="4" fillId="0" borderId="2" xfId="22" applyFont="1" applyBorder="1" applyAlignment="1">
      <alignment vertical="center"/>
      <protection/>
    </xf>
    <xf numFmtId="164" fontId="4" fillId="0" borderId="1" xfId="22" applyFont="1" applyBorder="1" applyAlignment="1">
      <alignment horizontal="center" vertical="center"/>
      <protection/>
    </xf>
    <xf numFmtId="166" fontId="4" fillId="0" borderId="3" xfId="22" applyNumberFormat="1" applyFont="1" applyBorder="1" applyAlignment="1">
      <alignment vertical="center"/>
      <protection/>
    </xf>
    <xf numFmtId="164" fontId="4" fillId="0" borderId="3" xfId="22" applyFont="1" applyBorder="1" applyAlignment="1" applyProtection="1">
      <alignment horizontal="center" vertical="center"/>
      <protection locked="0"/>
    </xf>
    <xf numFmtId="166" fontId="4" fillId="0" borderId="4" xfId="22" applyNumberFormat="1" applyFont="1" applyBorder="1" applyAlignment="1">
      <alignment vertical="center"/>
      <protection/>
    </xf>
    <xf numFmtId="164" fontId="4" fillId="0" borderId="5" xfId="22" applyFont="1" applyBorder="1" applyAlignment="1">
      <alignment vertical="center"/>
      <protection/>
    </xf>
    <xf numFmtId="164" fontId="4" fillId="0" borderId="0" xfId="22" applyFont="1" applyAlignment="1">
      <alignment vertical="center"/>
      <protection/>
    </xf>
    <xf numFmtId="164" fontId="4" fillId="0" borderId="6" xfId="22" applyFont="1" applyBorder="1" applyAlignment="1">
      <alignment horizontal="center"/>
      <protection/>
    </xf>
    <xf numFmtId="164" fontId="4" fillId="0" borderId="7" xfId="22" applyFont="1" applyBorder="1">
      <alignment/>
      <protection/>
    </xf>
    <xf numFmtId="166" fontId="4" fillId="0" borderId="0" xfId="22" applyNumberFormat="1" applyFont="1" applyBorder="1">
      <alignment/>
      <protection/>
    </xf>
    <xf numFmtId="164" fontId="4" fillId="0" borderId="0" xfId="22" applyFont="1">
      <alignment/>
      <protection/>
    </xf>
    <xf numFmtId="164" fontId="4" fillId="0" borderId="8" xfId="22" applyFont="1" applyBorder="1">
      <alignment/>
      <protection/>
    </xf>
    <xf numFmtId="164" fontId="4" fillId="0" borderId="9" xfId="22" applyFont="1" applyBorder="1">
      <alignment/>
      <protection/>
    </xf>
    <xf numFmtId="164" fontId="2" fillId="0" borderId="10" xfId="22" applyBorder="1" applyAlignment="1" applyProtection="1">
      <alignment horizontal="center" vertical="center"/>
      <protection locked="0"/>
    </xf>
    <xf numFmtId="164" fontId="6" fillId="0" borderId="11" xfId="22" applyFont="1" applyBorder="1" applyAlignment="1" applyProtection="1">
      <alignment horizontal="center" vertical="center"/>
      <protection locked="0"/>
    </xf>
    <xf numFmtId="164" fontId="6" fillId="0" borderId="10" xfId="22" applyFont="1" applyBorder="1" applyAlignment="1" applyProtection="1">
      <alignment horizontal="center" vertical="center"/>
      <protection locked="0"/>
    </xf>
    <xf numFmtId="164" fontId="2" fillId="0" borderId="12" xfId="22" applyBorder="1" applyAlignment="1">
      <alignment horizontal="center" vertical="center"/>
      <protection/>
    </xf>
    <xf numFmtId="164" fontId="2" fillId="0" borderId="13" xfId="22" applyBorder="1" applyAlignment="1">
      <alignment horizontal="center" vertical="center"/>
      <protection/>
    </xf>
    <xf numFmtId="164" fontId="2" fillId="0" borderId="0" xfId="22" applyAlignment="1">
      <alignment horizontal="center" vertical="center"/>
      <protection/>
    </xf>
    <xf numFmtId="164" fontId="4" fillId="0" borderId="4" xfId="22" applyFont="1" applyBorder="1" applyAlignment="1">
      <alignment horizontal="center"/>
      <protection/>
    </xf>
    <xf numFmtId="164" fontId="4" fillId="0" borderId="14" xfId="22" applyFont="1" applyBorder="1" applyAlignment="1">
      <alignment horizontal="center"/>
      <protection/>
    </xf>
    <xf numFmtId="164" fontId="4" fillId="0" borderId="15" xfId="22" applyFont="1" applyBorder="1" applyAlignment="1">
      <alignment horizontal="center"/>
      <protection/>
    </xf>
    <xf numFmtId="164" fontId="4" fillId="0" borderId="16" xfId="22" applyFont="1" applyBorder="1" applyAlignment="1">
      <alignment horizontal="center"/>
      <protection/>
    </xf>
    <xf numFmtId="164" fontId="4" fillId="0" borderId="17" xfId="22" applyFont="1" applyBorder="1" applyAlignment="1">
      <alignment horizontal="center"/>
      <protection/>
    </xf>
    <xf numFmtId="164" fontId="4" fillId="0" borderId="0" xfId="22" applyFont="1" applyAlignment="1">
      <alignment horizontal="center"/>
      <protection/>
    </xf>
    <xf numFmtId="164" fontId="4" fillId="0" borderId="18" xfId="22" applyFont="1" applyBorder="1" applyAlignment="1">
      <alignment horizontal="center"/>
      <protection/>
    </xf>
    <xf numFmtId="164" fontId="4" fillId="0" borderId="7" xfId="22" applyFont="1" applyBorder="1" applyAlignment="1">
      <alignment horizontal="center"/>
      <protection/>
    </xf>
    <xf numFmtId="164" fontId="4" fillId="0" borderId="19" xfId="22" applyFont="1" applyBorder="1" applyAlignment="1">
      <alignment horizontal="center"/>
      <protection/>
    </xf>
    <xf numFmtId="164" fontId="4" fillId="0" borderId="20" xfId="22" applyFont="1" applyBorder="1" applyAlignment="1">
      <alignment horizontal="center"/>
      <protection/>
    </xf>
    <xf numFmtId="164" fontId="4" fillId="0" borderId="21" xfId="22" applyFont="1" applyBorder="1" applyAlignment="1">
      <alignment horizontal="center"/>
      <protection/>
    </xf>
    <xf numFmtId="164" fontId="4" fillId="0" borderId="22" xfId="22" applyFont="1" applyBorder="1" applyAlignment="1">
      <alignment horizontal="center"/>
      <protection/>
    </xf>
    <xf numFmtId="164" fontId="4" fillId="0" borderId="23" xfId="22" applyFont="1" applyBorder="1" applyAlignment="1">
      <alignment horizontal="center"/>
      <protection/>
    </xf>
    <xf numFmtId="164" fontId="4" fillId="0" borderId="24" xfId="22" applyFont="1" applyBorder="1" applyAlignment="1">
      <alignment horizontal="center"/>
      <protection/>
    </xf>
    <xf numFmtId="164" fontId="4" fillId="0" borderId="25" xfId="22" applyFont="1" applyBorder="1">
      <alignment/>
      <protection/>
    </xf>
    <xf numFmtId="167" fontId="4" fillId="0" borderId="26" xfId="22" applyNumberFormat="1" applyFont="1" applyBorder="1" applyAlignment="1">
      <alignment vertical="center"/>
      <protection/>
    </xf>
    <xf numFmtId="164" fontId="4" fillId="0" borderId="26" xfId="22" applyFont="1" applyBorder="1">
      <alignment/>
      <protection/>
    </xf>
    <xf numFmtId="164" fontId="4" fillId="0" borderId="27" xfId="22" applyFont="1" applyBorder="1">
      <alignment/>
      <protection/>
    </xf>
    <xf numFmtId="164" fontId="7" fillId="0" borderId="28" xfId="22" applyFont="1" applyBorder="1" applyAlignment="1">
      <alignment horizontal="center" vertical="center"/>
      <protection/>
    </xf>
    <xf numFmtId="167" fontId="7" fillId="0" borderId="1" xfId="22" applyNumberFormat="1" applyFont="1" applyBorder="1" applyAlignment="1" applyProtection="1">
      <alignment vertical="center"/>
      <protection locked="0"/>
    </xf>
    <xf numFmtId="168" fontId="7" fillId="0" borderId="1" xfId="22" applyNumberFormat="1" applyFont="1" applyBorder="1" applyAlignment="1" applyProtection="1">
      <alignment horizontal="center" vertical="center"/>
      <protection locked="0"/>
    </xf>
    <xf numFmtId="164" fontId="7" fillId="0" borderId="1" xfId="22" applyFont="1" applyBorder="1" applyAlignment="1" applyProtection="1">
      <alignment horizontal="center" vertical="center"/>
      <protection locked="0"/>
    </xf>
    <xf numFmtId="164" fontId="7" fillId="0" borderId="29" xfId="22" applyFont="1" applyBorder="1" applyAlignment="1" applyProtection="1">
      <alignment horizontal="center" vertical="center"/>
      <protection locked="0"/>
    </xf>
    <xf numFmtId="167" fontId="7" fillId="0" borderId="0" xfId="22" applyNumberFormat="1" applyFont="1">
      <alignment/>
      <protection/>
    </xf>
    <xf numFmtId="167" fontId="7" fillId="0" borderId="1" xfId="22" applyNumberFormat="1" applyFont="1" applyBorder="1">
      <alignment/>
      <protection/>
    </xf>
    <xf numFmtId="164" fontId="4" fillId="0" borderId="30" xfId="22" applyFont="1" applyBorder="1" applyAlignment="1">
      <alignment vertical="center"/>
      <protection/>
    </xf>
    <xf numFmtId="167" fontId="4" fillId="0" borderId="31" xfId="22" applyNumberFormat="1" applyFont="1" applyBorder="1" applyAlignment="1">
      <alignment vertical="center"/>
      <protection/>
    </xf>
    <xf numFmtId="164" fontId="4" fillId="0" borderId="31" xfId="22" applyFont="1" applyBorder="1" applyAlignment="1">
      <alignment vertical="center"/>
      <protection/>
    </xf>
    <xf numFmtId="164" fontId="4" fillId="0" borderId="32" xfId="22" applyFont="1" applyBorder="1" applyAlignment="1">
      <alignment vertical="center"/>
      <protection/>
    </xf>
    <xf numFmtId="164" fontId="7" fillId="0" borderId="33" xfId="22" applyFont="1" applyBorder="1" applyAlignment="1">
      <alignment horizontal="center" vertical="center"/>
      <protection/>
    </xf>
    <xf numFmtId="167" fontId="7" fillId="0" borderId="34" xfId="22" applyNumberFormat="1" applyFont="1" applyBorder="1" applyAlignment="1" applyProtection="1">
      <alignment vertical="center"/>
      <protection locked="0"/>
    </xf>
    <xf numFmtId="164" fontId="7" fillId="0" borderId="34" xfId="22" applyFont="1" applyBorder="1" applyAlignment="1" applyProtection="1">
      <alignment horizontal="center" vertical="center"/>
      <protection locked="0"/>
    </xf>
    <xf numFmtId="164" fontId="7" fillId="0" borderId="35" xfId="22" applyFont="1" applyBorder="1" applyAlignment="1" applyProtection="1">
      <alignment horizontal="center" vertical="center"/>
      <protection locked="0"/>
    </xf>
    <xf numFmtId="164" fontId="7" fillId="0" borderId="36" xfId="22" applyFont="1" applyBorder="1" applyAlignment="1">
      <alignment horizontal="center" vertical="center"/>
      <protection/>
    </xf>
    <xf numFmtId="167" fontId="7" fillId="0" borderId="37" xfId="22" applyNumberFormat="1" applyFont="1" applyBorder="1" applyAlignment="1" applyProtection="1">
      <alignment vertical="center"/>
      <protection locked="0"/>
    </xf>
    <xf numFmtId="164" fontId="7" fillId="0" borderId="37" xfId="22" applyFont="1" applyBorder="1" applyAlignment="1" applyProtection="1">
      <alignment horizontal="center" vertical="center"/>
      <protection locked="0"/>
    </xf>
    <xf numFmtId="164" fontId="7" fillId="0" borderId="38" xfId="22" applyFont="1" applyBorder="1" applyAlignment="1" applyProtection="1">
      <alignment horizontal="center" vertical="center"/>
      <protection locked="0"/>
    </xf>
    <xf numFmtId="164" fontId="4" fillId="0" borderId="39" xfId="22" applyFont="1" applyBorder="1" applyAlignment="1">
      <alignment horizontal="center" vertical="center"/>
      <protection/>
    </xf>
    <xf numFmtId="164" fontId="4" fillId="0" borderId="40" xfId="22" applyFont="1" applyBorder="1" applyAlignment="1">
      <alignment horizontal="center" vertical="center"/>
      <protection/>
    </xf>
    <xf numFmtId="164" fontId="4" fillId="0" borderId="41" xfId="22" applyFont="1" applyBorder="1" applyAlignment="1">
      <alignment vertical="center"/>
      <protection/>
    </xf>
    <xf numFmtId="164" fontId="2" fillId="0" borderId="42" xfId="22" applyFont="1" applyBorder="1" applyAlignment="1" applyProtection="1">
      <alignment horizontal="left" vertical="center"/>
      <protection locked="0"/>
    </xf>
    <xf numFmtId="169" fontId="2" fillId="0" borderId="43" xfId="22" applyNumberFormat="1" applyFont="1" applyBorder="1" applyAlignment="1" applyProtection="1">
      <alignment horizontal="left" vertical="center"/>
      <protection locked="0"/>
    </xf>
    <xf numFmtId="164" fontId="8" fillId="0" borderId="42" xfId="22" applyFont="1" applyBorder="1" applyAlignment="1" applyProtection="1">
      <alignment horizontal="left" vertical="center"/>
      <protection locked="0"/>
    </xf>
    <xf numFmtId="164" fontId="2" fillId="0" borderId="0" xfId="22" applyAlignment="1">
      <alignment vertical="center"/>
      <protection/>
    </xf>
    <xf numFmtId="164" fontId="2" fillId="0" borderId="36" xfId="22" applyFont="1" applyBorder="1" applyAlignment="1" applyProtection="1">
      <alignment horizontal="left" vertical="center"/>
      <protection locked="0"/>
    </xf>
    <xf numFmtId="169" fontId="2" fillId="0" borderId="44" xfId="22" applyNumberFormat="1" applyFont="1" applyBorder="1" applyAlignment="1" applyProtection="1">
      <alignment horizontal="left" vertical="center"/>
      <protection locked="0"/>
    </xf>
    <xf numFmtId="169" fontId="8" fillId="0" borderId="44" xfId="22" applyNumberFormat="1" applyFont="1" applyBorder="1" applyAlignment="1" applyProtection="1">
      <alignment horizontal="left" vertical="center"/>
      <protection locked="0"/>
    </xf>
    <xf numFmtId="164" fontId="2" fillId="0" borderId="41" xfId="22" applyBorder="1">
      <alignment/>
      <protection/>
    </xf>
    <xf numFmtId="164" fontId="4" fillId="0" borderId="0" xfId="22" applyFont="1" applyBorder="1" applyAlignment="1">
      <alignment horizontal="center"/>
      <protection/>
    </xf>
    <xf numFmtId="164" fontId="2" fillId="0" borderId="0" xfId="24">
      <alignment/>
      <protection/>
    </xf>
    <xf numFmtId="164" fontId="4" fillId="0" borderId="0" xfId="24" applyFont="1" applyAlignment="1">
      <alignment/>
      <protection/>
    </xf>
    <xf numFmtId="164" fontId="2" fillId="0" borderId="0" xfId="24" applyAlignment="1">
      <alignment horizontal="right"/>
      <protection/>
    </xf>
    <xf numFmtId="164" fontId="5" fillId="0" borderId="0" xfId="24" applyFont="1" applyAlignment="1">
      <alignment horizontal="right"/>
      <protection/>
    </xf>
    <xf numFmtId="166" fontId="2" fillId="0" borderId="1" xfId="24" applyNumberFormat="1" applyFont="1" applyBorder="1" applyAlignment="1">
      <alignment vertical="top"/>
      <protection/>
    </xf>
    <xf numFmtId="164" fontId="4" fillId="0" borderId="2" xfId="24" applyFont="1" applyBorder="1" applyAlignment="1">
      <alignment vertical="center"/>
      <protection/>
    </xf>
    <xf numFmtId="164" fontId="4" fillId="0" borderId="1" xfId="24" applyFont="1" applyBorder="1" applyAlignment="1">
      <alignment horizontal="center" vertical="center"/>
      <protection/>
    </xf>
    <xf numFmtId="166" fontId="4" fillId="0" borderId="3" xfId="24" applyNumberFormat="1" applyFont="1" applyBorder="1" applyAlignment="1">
      <alignment vertical="center"/>
      <protection/>
    </xf>
    <xf numFmtId="164" fontId="4" fillId="0" borderId="45" xfId="24" applyFont="1" applyBorder="1" applyAlignment="1" applyProtection="1">
      <alignment horizontal="center" vertical="center"/>
      <protection locked="0"/>
    </xf>
    <xf numFmtId="166" fontId="4" fillId="0" borderId="4" xfId="24" applyNumberFormat="1" applyFont="1" applyBorder="1" applyAlignment="1">
      <alignment vertical="center"/>
      <protection/>
    </xf>
    <xf numFmtId="164" fontId="4" fillId="0" borderId="46" xfId="24" applyFont="1" applyBorder="1" applyAlignment="1">
      <alignment vertical="center"/>
      <protection/>
    </xf>
    <xf numFmtId="164" fontId="4" fillId="0" borderId="5" xfId="24" applyFont="1" applyBorder="1" applyAlignment="1">
      <alignment vertical="center"/>
      <protection/>
    </xf>
    <xf numFmtId="164" fontId="4" fillId="0" borderId="0" xfId="24" applyFont="1" applyAlignment="1">
      <alignment vertical="center"/>
      <protection/>
    </xf>
    <xf numFmtId="164" fontId="4" fillId="0" borderId="6" xfId="24" applyFont="1" applyBorder="1" applyAlignment="1">
      <alignment horizontal="center"/>
      <protection/>
    </xf>
    <xf numFmtId="164" fontId="4" fillId="0" borderId="7" xfId="24" applyFont="1" applyBorder="1">
      <alignment/>
      <protection/>
    </xf>
    <xf numFmtId="166" fontId="4" fillId="0" borderId="0" xfId="24" applyNumberFormat="1" applyFont="1" applyBorder="1">
      <alignment/>
      <protection/>
    </xf>
    <xf numFmtId="164" fontId="4" fillId="0" borderId="0" xfId="24" applyFont="1">
      <alignment/>
      <protection/>
    </xf>
    <xf numFmtId="164" fontId="4" fillId="0" borderId="8" xfId="24" applyFont="1" applyBorder="1">
      <alignment/>
      <protection/>
    </xf>
    <xf numFmtId="164" fontId="4" fillId="0" borderId="0" xfId="24" applyFont="1" applyBorder="1">
      <alignment/>
      <protection/>
    </xf>
    <xf numFmtId="164" fontId="4" fillId="0" borderId="9" xfId="24" applyFont="1" applyBorder="1">
      <alignment/>
      <protection/>
    </xf>
    <xf numFmtId="164" fontId="2" fillId="0" borderId="10" xfId="24" applyBorder="1" applyAlignment="1" applyProtection="1">
      <alignment horizontal="center" vertical="center"/>
      <protection locked="0"/>
    </xf>
    <xf numFmtId="164" fontId="6" fillId="0" borderId="11" xfId="24" applyFont="1" applyBorder="1" applyAlignment="1" applyProtection="1">
      <alignment horizontal="center" vertical="center"/>
      <protection locked="0"/>
    </xf>
    <xf numFmtId="164" fontId="6" fillId="0" borderId="47" xfId="24" applyFont="1" applyBorder="1" applyAlignment="1" applyProtection="1">
      <alignment horizontal="center" vertical="center"/>
      <protection locked="0"/>
    </xf>
    <xf numFmtId="164" fontId="2" fillId="0" borderId="12" xfId="24" applyBorder="1" applyAlignment="1">
      <alignment horizontal="center" vertical="center"/>
      <protection/>
    </xf>
    <xf numFmtId="164" fontId="2" fillId="0" borderId="48" xfId="24" applyBorder="1" applyAlignment="1">
      <alignment horizontal="center" vertical="center"/>
      <protection/>
    </xf>
    <xf numFmtId="164" fontId="2" fillId="0" borderId="13" xfId="24" applyBorder="1" applyAlignment="1">
      <alignment horizontal="center" vertical="center"/>
      <protection/>
    </xf>
    <xf numFmtId="164" fontId="2" fillId="0" borderId="0" xfId="24" applyAlignment="1">
      <alignment horizontal="center" vertical="center"/>
      <protection/>
    </xf>
    <xf numFmtId="164" fontId="4" fillId="0" borderId="4" xfId="24" applyFont="1" applyBorder="1" applyAlignment="1">
      <alignment horizontal="center"/>
      <protection/>
    </xf>
    <xf numFmtId="164" fontId="4" fillId="0" borderId="14" xfId="24" applyFont="1" applyBorder="1" applyAlignment="1">
      <alignment horizontal="center"/>
      <protection/>
    </xf>
    <xf numFmtId="164" fontId="4" fillId="0" borderId="15" xfId="24" applyFont="1" applyBorder="1" applyAlignment="1">
      <alignment horizontal="center"/>
      <protection/>
    </xf>
    <xf numFmtId="164" fontId="4" fillId="0" borderId="16" xfId="24" applyFont="1" applyBorder="1" applyAlignment="1">
      <alignment horizontal="center"/>
      <protection/>
    </xf>
    <xf numFmtId="164" fontId="4" fillId="0" borderId="17" xfId="24" applyFont="1" applyBorder="1" applyAlignment="1">
      <alignment horizontal="center"/>
      <protection/>
    </xf>
    <xf numFmtId="164" fontId="4" fillId="0" borderId="0" xfId="24" applyFont="1" applyAlignment="1">
      <alignment horizontal="center"/>
      <protection/>
    </xf>
    <xf numFmtId="164" fontId="4" fillId="0" borderId="18" xfId="24" applyFont="1" applyBorder="1" applyAlignment="1">
      <alignment horizontal="center"/>
      <protection/>
    </xf>
    <xf numFmtId="164" fontId="4" fillId="0" borderId="7" xfId="24" applyFont="1" applyBorder="1" applyAlignment="1">
      <alignment horizontal="center"/>
      <protection/>
    </xf>
    <xf numFmtId="164" fontId="4" fillId="0" borderId="19" xfId="24" applyFont="1" applyBorder="1" applyAlignment="1">
      <alignment horizontal="center"/>
      <protection/>
    </xf>
    <xf numFmtId="164" fontId="4" fillId="0" borderId="20" xfId="24" applyFont="1" applyBorder="1" applyAlignment="1">
      <alignment horizontal="center"/>
      <protection/>
    </xf>
    <xf numFmtId="164" fontId="4" fillId="0" borderId="21" xfId="24" applyFont="1" applyBorder="1" applyAlignment="1">
      <alignment horizontal="center"/>
      <protection/>
    </xf>
    <xf numFmtId="164" fontId="4" fillId="0" borderId="22" xfId="24" applyFont="1" applyBorder="1" applyAlignment="1">
      <alignment horizontal="center"/>
      <protection/>
    </xf>
    <xf numFmtId="164" fontId="4" fillId="0" borderId="23" xfId="24" applyFont="1" applyBorder="1" applyAlignment="1">
      <alignment horizontal="center"/>
      <protection/>
    </xf>
    <xf numFmtId="164" fontId="4" fillId="0" borderId="24" xfId="24" applyFont="1" applyBorder="1" applyAlignment="1">
      <alignment horizontal="center"/>
      <protection/>
    </xf>
    <xf numFmtId="164" fontId="4" fillId="0" borderId="25" xfId="24" applyFont="1" applyBorder="1">
      <alignment/>
      <protection/>
    </xf>
    <xf numFmtId="167" fontId="4" fillId="0" borderId="26" xfId="24" applyNumberFormat="1" applyFont="1" applyBorder="1" applyAlignment="1">
      <alignment vertical="center"/>
      <protection/>
    </xf>
    <xf numFmtId="164" fontId="4" fillId="0" borderId="26" xfId="24" applyFont="1" applyBorder="1">
      <alignment/>
      <protection/>
    </xf>
    <xf numFmtId="164" fontId="4" fillId="0" borderId="27" xfId="24" applyFont="1" applyBorder="1">
      <alignment/>
      <protection/>
    </xf>
    <xf numFmtId="164" fontId="7" fillId="0" borderId="28" xfId="24" applyFont="1" applyBorder="1" applyAlignment="1">
      <alignment horizontal="center" vertical="center"/>
      <protection/>
    </xf>
    <xf numFmtId="167" fontId="7" fillId="0" borderId="1" xfId="24" applyNumberFormat="1" applyFont="1" applyBorder="1" applyAlignment="1" applyProtection="1">
      <alignment vertical="center"/>
      <protection locked="0"/>
    </xf>
    <xf numFmtId="171" fontId="7" fillId="0" borderId="1" xfId="24" applyNumberFormat="1" applyFont="1" applyBorder="1" applyAlignment="1" applyProtection="1">
      <alignment horizontal="center" vertical="center"/>
      <protection locked="0"/>
    </xf>
    <xf numFmtId="164" fontId="7" fillId="0" borderId="1" xfId="24" applyFont="1" applyBorder="1" applyAlignment="1" applyProtection="1">
      <alignment horizontal="center" vertical="center"/>
      <protection locked="0"/>
    </xf>
    <xf numFmtId="164" fontId="7" fillId="0" borderId="29" xfId="24" applyFont="1" applyBorder="1" applyAlignment="1" applyProtection="1">
      <alignment horizontal="center" vertical="center"/>
      <protection locked="0"/>
    </xf>
    <xf numFmtId="167" fontId="7" fillId="0" borderId="0" xfId="24" applyNumberFormat="1" applyFont="1" applyFill="1" applyBorder="1" applyAlignment="1" applyProtection="1">
      <alignment vertical="center"/>
      <protection locked="0"/>
    </xf>
    <xf numFmtId="171" fontId="7" fillId="0" borderId="0" xfId="24" applyNumberFormat="1" applyFont="1" applyFill="1" applyBorder="1" applyAlignment="1" applyProtection="1">
      <alignment horizontal="center" vertical="center"/>
      <protection locked="0"/>
    </xf>
    <xf numFmtId="164" fontId="2" fillId="0" borderId="0" xfId="24" applyFill="1" applyBorder="1">
      <alignment/>
      <protection/>
    </xf>
    <xf numFmtId="167" fontId="7" fillId="0" borderId="1" xfId="24" applyNumberFormat="1" applyFont="1" applyFill="1" applyBorder="1" applyAlignment="1" applyProtection="1">
      <alignment vertical="center"/>
      <protection locked="0"/>
    </xf>
    <xf numFmtId="164" fontId="4" fillId="0" borderId="30" xfId="24" applyFont="1" applyBorder="1" applyAlignment="1">
      <alignment vertical="center"/>
      <protection/>
    </xf>
    <xf numFmtId="167" fontId="4" fillId="0" borderId="31" xfId="24" applyNumberFormat="1" applyFont="1" applyBorder="1" applyAlignment="1">
      <alignment vertical="center"/>
      <protection/>
    </xf>
    <xf numFmtId="164" fontId="4" fillId="0" borderId="31" xfId="24" applyFont="1" applyBorder="1" applyAlignment="1">
      <alignment vertical="center"/>
      <protection/>
    </xf>
    <xf numFmtId="164" fontId="4" fillId="0" borderId="32" xfId="24" applyFont="1" applyBorder="1" applyAlignment="1">
      <alignment vertical="center"/>
      <protection/>
    </xf>
    <xf numFmtId="164" fontId="7" fillId="0" borderId="33" xfId="24" applyFont="1" applyBorder="1" applyAlignment="1">
      <alignment horizontal="center" vertical="center"/>
      <protection/>
    </xf>
    <xf numFmtId="167" fontId="7" fillId="0" borderId="34" xfId="24" applyNumberFormat="1" applyFont="1" applyBorder="1" applyAlignment="1" applyProtection="1">
      <alignment vertical="center"/>
      <protection locked="0"/>
    </xf>
    <xf numFmtId="164" fontId="7" fillId="0" borderId="34" xfId="24" applyFont="1" applyBorder="1" applyAlignment="1" applyProtection="1">
      <alignment horizontal="center" vertical="center"/>
      <protection locked="0"/>
    </xf>
    <xf numFmtId="164" fontId="7" fillId="0" borderId="35" xfId="24" applyFont="1" applyBorder="1" applyAlignment="1" applyProtection="1">
      <alignment horizontal="center" vertical="center"/>
      <protection locked="0"/>
    </xf>
    <xf numFmtId="164" fontId="7" fillId="0" borderId="36" xfId="24" applyFont="1" applyBorder="1" applyAlignment="1">
      <alignment horizontal="center" vertical="center"/>
      <protection/>
    </xf>
    <xf numFmtId="167" fontId="7" fillId="0" borderId="37" xfId="24" applyNumberFormat="1" applyFont="1" applyBorder="1" applyAlignment="1" applyProtection="1">
      <alignment vertical="center"/>
      <protection locked="0"/>
    </xf>
    <xf numFmtId="164" fontId="7" fillId="0" borderId="37" xfId="24" applyFont="1" applyBorder="1" applyAlignment="1" applyProtection="1">
      <alignment horizontal="center" vertical="center"/>
      <protection locked="0"/>
    </xf>
    <xf numFmtId="164" fontId="7" fillId="0" borderId="38" xfId="24" applyFont="1" applyBorder="1" applyAlignment="1" applyProtection="1">
      <alignment horizontal="center" vertical="center"/>
      <protection locked="0"/>
    </xf>
    <xf numFmtId="164" fontId="4" fillId="0" borderId="39" xfId="24" applyFont="1" applyBorder="1" applyAlignment="1">
      <alignment horizontal="center" vertical="center"/>
      <protection/>
    </xf>
    <xf numFmtId="164" fontId="4" fillId="0" borderId="40" xfId="24" applyFont="1" applyBorder="1" applyAlignment="1">
      <alignment horizontal="center" vertical="center"/>
      <protection/>
    </xf>
    <xf numFmtId="164" fontId="2" fillId="0" borderId="42" xfId="24" applyFont="1" applyBorder="1" applyAlignment="1" applyProtection="1">
      <alignment horizontal="left" vertical="center"/>
      <protection locked="0"/>
    </xf>
    <xf numFmtId="169" fontId="2" fillId="0" borderId="43" xfId="24" applyNumberFormat="1" applyFont="1" applyBorder="1" applyAlignment="1" applyProtection="1">
      <alignment horizontal="left" vertical="center"/>
      <protection locked="0"/>
    </xf>
    <xf numFmtId="164" fontId="1" fillId="0" borderId="42" xfId="20" applyNumberFormat="1" applyFont="1" applyFill="1" applyBorder="1" applyAlignment="1" applyProtection="1">
      <alignment horizontal="left" vertical="center"/>
      <protection locked="0"/>
    </xf>
    <xf numFmtId="164" fontId="2" fillId="0" borderId="0" xfId="24" applyAlignment="1">
      <alignment vertical="center"/>
      <protection/>
    </xf>
    <xf numFmtId="164" fontId="2" fillId="0" borderId="36" xfId="24" applyFont="1" applyBorder="1" applyAlignment="1" applyProtection="1">
      <alignment horizontal="left" vertical="center"/>
      <protection locked="0"/>
    </xf>
    <xf numFmtId="169" fontId="2" fillId="0" borderId="44" xfId="24" applyNumberFormat="1" applyFont="1" applyBorder="1" applyAlignment="1" applyProtection="1">
      <alignment horizontal="left" vertical="center"/>
      <protection locked="0"/>
    </xf>
    <xf numFmtId="169" fontId="1" fillId="0" borderId="1" xfId="20" applyNumberFormat="1" applyFont="1" applyFill="1" applyBorder="1" applyAlignment="1" applyProtection="1">
      <alignment horizontal="left" vertical="center"/>
      <protection locked="0"/>
    </xf>
    <xf numFmtId="164" fontId="2" fillId="0" borderId="41" xfId="24" applyBorder="1">
      <alignment/>
      <protection/>
    </xf>
    <xf numFmtId="164" fontId="4" fillId="0" borderId="0" xfId="24" applyFont="1" applyBorder="1" applyAlignment="1">
      <alignment horizontal="center"/>
      <protection/>
    </xf>
    <xf numFmtId="171" fontId="4" fillId="0" borderId="31" xfId="24" applyNumberFormat="1" applyFont="1" applyBorder="1" applyAlignment="1">
      <alignment vertical="center"/>
      <protection/>
    </xf>
    <xf numFmtId="172" fontId="7" fillId="0" borderId="49" xfId="24" applyNumberFormat="1" applyFont="1" applyBorder="1" applyAlignment="1" applyProtection="1">
      <alignment horizontal="center" vertical="center"/>
      <protection locked="0"/>
    </xf>
    <xf numFmtId="172" fontId="7" fillId="0" borderId="50" xfId="24" applyNumberFormat="1" applyFont="1" applyBorder="1" applyAlignment="1" applyProtection="1">
      <alignment horizontal="center" vertical="center"/>
      <protection locked="0"/>
    </xf>
    <xf numFmtId="172" fontId="7" fillId="0" borderId="37" xfId="24" applyNumberFormat="1" applyFont="1" applyBorder="1" applyAlignment="1" applyProtection="1">
      <alignment horizontal="center" vertical="center"/>
      <protection locked="0"/>
    </xf>
    <xf numFmtId="164" fontId="1" fillId="0" borderId="42" xfId="21" applyNumberFormat="1" applyFont="1" applyFill="1" applyBorder="1" applyAlignment="1" applyProtection="1">
      <alignment horizontal="left" vertical="center"/>
      <protection locked="0"/>
    </xf>
    <xf numFmtId="169" fontId="1" fillId="0" borderId="44" xfId="20" applyNumberFormat="1" applyFont="1" applyFill="1" applyBorder="1" applyAlignment="1" applyProtection="1">
      <alignment horizontal="left" vertical="center"/>
      <protection locked="0"/>
    </xf>
    <xf numFmtId="164" fontId="7" fillId="0" borderId="11" xfId="24" applyFont="1" applyBorder="1" applyAlignment="1" applyProtection="1">
      <alignment horizontal="center" vertical="center"/>
      <protection locked="0"/>
    </xf>
    <xf numFmtId="164" fontId="7" fillId="0" borderId="47" xfId="24" applyFont="1" applyBorder="1" applyAlignment="1" applyProtection="1">
      <alignment horizontal="center" vertical="center"/>
      <protection locked="0"/>
    </xf>
    <xf numFmtId="167" fontId="7" fillId="0" borderId="1" xfId="24" applyNumberFormat="1" applyFont="1" applyBorder="1" applyAlignment="1" applyProtection="1">
      <alignment horizontal="left" vertical="center"/>
      <protection locked="0"/>
    </xf>
    <xf numFmtId="169" fontId="7" fillId="0" borderId="1" xfId="24" applyNumberFormat="1" applyFont="1" applyBorder="1" applyAlignment="1" applyProtection="1">
      <alignment horizontal="center" vertical="center"/>
      <protection locked="0"/>
    </xf>
    <xf numFmtId="169" fontId="4" fillId="0" borderId="31" xfId="24" applyNumberFormat="1" applyFont="1" applyBorder="1" applyAlignment="1">
      <alignment vertical="center"/>
      <protection/>
    </xf>
    <xf numFmtId="169" fontId="7" fillId="0" borderId="37" xfId="24" applyNumberFormat="1" applyFont="1" applyBorder="1" applyAlignment="1" applyProtection="1">
      <alignment horizontal="center" vertical="center"/>
      <protection locked="0"/>
    </xf>
    <xf numFmtId="169" fontId="2" fillId="0" borderId="51" xfId="24" applyNumberFormat="1" applyFont="1" applyBorder="1" applyAlignment="1" applyProtection="1">
      <alignment horizontal="left" vertical="center"/>
      <protection locked="0"/>
    </xf>
    <xf numFmtId="169" fontId="2" fillId="0" borderId="38" xfId="24" applyNumberFormat="1" applyFont="1" applyBorder="1" applyAlignment="1" applyProtection="1">
      <alignment horizontal="left" vertical="center"/>
      <protection locked="0"/>
    </xf>
    <xf numFmtId="164" fontId="4" fillId="0" borderId="16" xfId="24" applyFont="1" applyBorder="1" applyAlignment="1">
      <alignment vertical="center"/>
      <protection/>
    </xf>
    <xf numFmtId="164" fontId="4" fillId="0" borderId="52" xfId="24" applyFont="1" applyBorder="1">
      <alignment/>
      <protection/>
    </xf>
    <xf numFmtId="164" fontId="2" fillId="0" borderId="53" xfId="24" applyBorder="1" applyAlignment="1">
      <alignment horizontal="center" vertical="center"/>
      <protection/>
    </xf>
    <xf numFmtId="164" fontId="4" fillId="0" borderId="45" xfId="24" applyFont="1" applyBorder="1" applyAlignment="1">
      <alignment vertical="center"/>
      <protection/>
    </xf>
    <xf numFmtId="164" fontId="7" fillId="0" borderId="30" xfId="24" applyFont="1" applyBorder="1" applyAlignment="1">
      <alignment horizontal="center" vertical="center"/>
      <protection/>
    </xf>
    <xf numFmtId="169" fontId="2" fillId="0" borderId="37" xfId="24" applyNumberFormat="1" applyBorder="1" applyAlignment="1" applyProtection="1">
      <alignment horizontal="left" vertical="center"/>
      <protection locked="0"/>
    </xf>
    <xf numFmtId="164" fontId="7" fillId="0" borderId="47" xfId="24" applyFont="1" applyBorder="1" applyAlignment="1" applyProtection="1">
      <alignment horizontal="center" vertical="center" wrapText="1"/>
      <protection locked="0"/>
    </xf>
    <xf numFmtId="164" fontId="2" fillId="0" borderId="1" xfId="24" applyBorder="1" applyAlignment="1">
      <alignment horizontal="center"/>
      <protection/>
    </xf>
    <xf numFmtId="164" fontId="2" fillId="0" borderId="1" xfId="24" applyBorder="1">
      <alignment/>
      <protection/>
    </xf>
    <xf numFmtId="164" fontId="2" fillId="0" borderId="9" xfId="24" applyBorder="1">
      <alignment/>
      <protection/>
    </xf>
    <xf numFmtId="172" fontId="7" fillId="0" borderId="1" xfId="24" applyNumberFormat="1" applyFont="1" applyBorder="1" applyAlignment="1" applyProtection="1">
      <alignment horizontal="center" vertical="center"/>
      <protection locked="0"/>
    </xf>
    <xf numFmtId="167" fontId="7" fillId="0" borderId="7" xfId="24" applyNumberFormat="1" applyFont="1" applyFill="1" applyBorder="1" applyAlignment="1" applyProtection="1">
      <alignment vertical="center"/>
      <protection locked="0"/>
    </xf>
    <xf numFmtId="171" fontId="7" fillId="0" borderId="1" xfId="24" applyNumberFormat="1" applyFont="1" applyBorder="1" applyAlignment="1">
      <alignment horizontal="center" vertical="center"/>
      <protection/>
    </xf>
    <xf numFmtId="164" fontId="1" fillId="0" borderId="0" xfId="20" applyNumberFormat="1" applyFont="1" applyFill="1" applyBorder="1" applyAlignment="1" applyProtection="1">
      <alignment vertical="center"/>
      <protection/>
    </xf>
    <xf numFmtId="164" fontId="3" fillId="0" borderId="0" xfId="23">
      <alignment/>
      <protection/>
    </xf>
    <xf numFmtId="164" fontId="3" fillId="0" borderId="0" xfId="23" applyAlignment="1">
      <alignment horizontal="left"/>
      <protection/>
    </xf>
    <xf numFmtId="164" fontId="9" fillId="0" borderId="0" xfId="23" applyFont="1" applyAlignment="1">
      <alignment vertical="center"/>
      <protection/>
    </xf>
    <xf numFmtId="164" fontId="10" fillId="0" borderId="0" xfId="23" applyFont="1" applyAlignment="1">
      <alignment vertical="center"/>
      <protection/>
    </xf>
    <xf numFmtId="164" fontId="11" fillId="0" borderId="54" xfId="23" applyFont="1" applyBorder="1" applyAlignment="1">
      <alignment horizontal="center"/>
      <protection/>
    </xf>
    <xf numFmtId="164" fontId="11" fillId="0" borderId="55" xfId="23" applyFont="1" applyBorder="1" applyAlignment="1">
      <alignment horizontal="center"/>
      <protection/>
    </xf>
    <xf numFmtId="164" fontId="11" fillId="0" borderId="56" xfId="23" applyFont="1" applyBorder="1" applyAlignment="1">
      <alignment horizontal="center"/>
      <protection/>
    </xf>
    <xf numFmtId="164" fontId="3" fillId="0" borderId="28" xfId="23" applyBorder="1" applyAlignment="1">
      <alignment horizontal="center"/>
      <protection/>
    </xf>
    <xf numFmtId="164" fontId="3" fillId="0" borderId="1" xfId="23" applyFont="1" applyBorder="1">
      <alignment/>
      <protection/>
    </xf>
    <xf numFmtId="164" fontId="3" fillId="0" borderId="1" xfId="23" applyBorder="1" applyAlignment="1">
      <alignment horizontal="center"/>
      <protection/>
    </xf>
    <xf numFmtId="169" fontId="11" fillId="0" borderId="1" xfId="23" applyNumberFormat="1" applyFont="1" applyBorder="1" applyAlignment="1">
      <alignment horizontal="center"/>
      <protection/>
    </xf>
    <xf numFmtId="169" fontId="3" fillId="0" borderId="1" xfId="23" applyNumberFormat="1" applyFont="1" applyBorder="1" applyAlignment="1">
      <alignment horizontal="center"/>
      <protection/>
    </xf>
    <xf numFmtId="164" fontId="11" fillId="0" borderId="29" xfId="23" applyFont="1" applyBorder="1" applyAlignment="1">
      <alignment horizontal="center"/>
      <protection/>
    </xf>
    <xf numFmtId="164" fontId="11" fillId="0" borderId="1" xfId="23" applyFont="1" applyBorder="1">
      <alignment/>
      <protection/>
    </xf>
    <xf numFmtId="164" fontId="11" fillId="0" borderId="29" xfId="23" applyFont="1" applyBorder="1">
      <alignment/>
      <protection/>
    </xf>
    <xf numFmtId="164" fontId="3" fillId="0" borderId="36" xfId="23" applyBorder="1" applyAlignment="1">
      <alignment horizontal="center"/>
      <protection/>
    </xf>
    <xf numFmtId="164" fontId="3" fillId="0" borderId="37" xfId="23" applyBorder="1">
      <alignment/>
      <protection/>
    </xf>
    <xf numFmtId="164" fontId="11" fillId="0" borderId="37" xfId="23" applyFont="1" applyBorder="1">
      <alignment/>
      <protection/>
    </xf>
    <xf numFmtId="164" fontId="11" fillId="0" borderId="38" xfId="23" applyFont="1" applyBorder="1">
      <alignment/>
      <protection/>
    </xf>
    <xf numFmtId="164" fontId="12" fillId="0" borderId="1" xfId="24" applyFont="1" applyBorder="1" applyAlignment="1">
      <alignment horizontal="center" vertical="center" wrapText="1"/>
      <protection/>
    </xf>
    <xf numFmtId="164" fontId="12" fillId="0" borderId="1" xfId="24" applyFont="1" applyBorder="1" applyAlignment="1">
      <alignment horizontal="left" vertical="center" wrapText="1"/>
      <protection/>
    </xf>
    <xf numFmtId="164" fontId="12" fillId="0" borderId="0" xfId="24" applyFont="1" applyAlignment="1">
      <alignment horizontal="center" vertical="center" wrapText="1"/>
      <protection/>
    </xf>
    <xf numFmtId="164" fontId="3" fillId="2" borderId="0" xfId="23" applyFill="1">
      <alignment/>
      <protection/>
    </xf>
    <xf numFmtId="164" fontId="2" fillId="0" borderId="1" xfId="24" applyBorder="1" applyAlignment="1">
      <alignment horizontal="center" vertical="center" wrapText="1"/>
      <protection/>
    </xf>
    <xf numFmtId="164" fontId="1" fillId="0" borderId="1" xfId="20" applyNumberFormat="1" applyFont="1" applyFill="1" applyBorder="1" applyAlignment="1" applyProtection="1">
      <alignment horizontal="left" vertical="center" wrapText="1"/>
      <protection/>
    </xf>
    <xf numFmtId="169" fontId="12" fillId="0" borderId="1" xfId="24" applyNumberFormat="1" applyFont="1" applyBorder="1" applyAlignment="1">
      <alignment horizontal="center" vertical="center" wrapText="1"/>
      <protection/>
    </xf>
    <xf numFmtId="164" fontId="2" fillId="0" borderId="0" xfId="24" applyAlignment="1">
      <alignment vertical="center" wrapText="1"/>
      <protection/>
    </xf>
    <xf numFmtId="164" fontId="11" fillId="0" borderId="0" xfId="23" applyFont="1" applyAlignment="1">
      <alignment horizontal="center" vertical="center" wrapText="1"/>
      <protection/>
    </xf>
    <xf numFmtId="164" fontId="3" fillId="0" borderId="0" xfId="23" applyBorder="1" applyAlignment="1">
      <alignment horizontal="center" vertical="center" wrapText="1"/>
      <protection/>
    </xf>
    <xf numFmtId="164" fontId="3" fillId="0" borderId="0" xfId="23" applyAlignment="1">
      <alignment horizontal="center" vertical="center" wrapText="1"/>
      <protection/>
    </xf>
    <xf numFmtId="164" fontId="1" fillId="0" borderId="0" xfId="21" applyNumberFormat="1" applyFill="1" applyBorder="1" applyAlignment="1" applyProtection="1">
      <alignment vertical="center" wrapText="1"/>
      <protection/>
    </xf>
    <xf numFmtId="169" fontId="11" fillId="0" borderId="0" xfId="23" applyNumberFormat="1" applyFont="1" applyAlignment="1">
      <alignment horizontal="center" vertical="center" wrapText="1"/>
      <protection/>
    </xf>
    <xf numFmtId="169" fontId="11" fillId="2" borderId="0" xfId="23" applyNumberFormat="1" applyFont="1" applyFill="1" applyAlignment="1">
      <alignment horizontal="center" vertical="center" wrapText="1"/>
      <protection/>
    </xf>
    <xf numFmtId="164" fontId="3" fillId="0" borderId="0" xfId="23" applyAlignment="1">
      <alignment vertical="center" wrapText="1"/>
      <protection/>
    </xf>
    <xf numFmtId="164" fontId="3" fillId="0" borderId="1" xfId="23" applyFont="1" applyBorder="1" applyAlignment="1">
      <alignment horizontal="center"/>
      <protection/>
    </xf>
    <xf numFmtId="164" fontId="3" fillId="0" borderId="0" xfId="23" applyBorder="1">
      <alignment/>
      <protection/>
    </xf>
    <xf numFmtId="164" fontId="1" fillId="0" borderId="1" xfId="20" applyNumberFormat="1" applyFill="1" applyBorder="1" applyAlignment="1" applyProtection="1">
      <alignment vertical="center" wrapText="1"/>
      <protection/>
    </xf>
    <xf numFmtId="164" fontId="11" fillId="2" borderId="0" xfId="23" applyFont="1" applyFill="1" applyAlignment="1">
      <alignment horizontal="center" vertical="center" wrapText="1"/>
      <protection/>
    </xf>
    <xf numFmtId="171" fontId="2" fillId="0" borderId="1" xfId="24" applyNumberFormat="1" applyBorder="1">
      <alignment/>
      <protection/>
    </xf>
    <xf numFmtId="169" fontId="12" fillId="0" borderId="1" xfId="24" applyNumberFormat="1" applyFont="1" applyBorder="1" applyAlignment="1">
      <alignment horizontal="center"/>
      <protection/>
    </xf>
    <xf numFmtId="169" fontId="12" fillId="0" borderId="0" xfId="24" applyNumberFormat="1" applyFont="1" applyAlignment="1">
      <alignment horizontal="center"/>
      <protection/>
    </xf>
    <xf numFmtId="164" fontId="11" fillId="0" borderId="57" xfId="23" applyFont="1" applyBorder="1" applyAlignment="1">
      <alignment horizontal="center"/>
      <protection/>
    </xf>
    <xf numFmtId="164" fontId="11" fillId="0" borderId="58" xfId="23" applyFont="1" applyBorder="1" applyAlignment="1">
      <alignment horizontal="center"/>
      <protection/>
    </xf>
    <xf numFmtId="164" fontId="11" fillId="0" borderId="0" xfId="23" applyFont="1" applyBorder="1" applyAlignment="1">
      <alignment horizontal="center"/>
      <protection/>
    </xf>
    <xf numFmtId="164" fontId="3" fillId="0" borderId="2" xfId="23" applyFont="1" applyBorder="1">
      <alignment/>
      <protection/>
    </xf>
    <xf numFmtId="164" fontId="3" fillId="0" borderId="45" xfId="23" applyBorder="1">
      <alignment/>
      <protection/>
    </xf>
    <xf numFmtId="164" fontId="3" fillId="0" borderId="0" xfId="23" applyBorder="1" applyAlignment="1">
      <alignment horizontal="center"/>
      <protection/>
    </xf>
    <xf numFmtId="169" fontId="11" fillId="0" borderId="0" xfId="23" applyNumberFormat="1" applyFont="1" applyBorder="1" applyAlignment="1">
      <alignment horizontal="center"/>
      <protection/>
    </xf>
    <xf numFmtId="169" fontId="3" fillId="0" borderId="0" xfId="23" applyNumberFormat="1" applyFont="1" applyBorder="1" applyAlignment="1">
      <alignment horizontal="center"/>
      <protection/>
    </xf>
    <xf numFmtId="164" fontId="11" fillId="0" borderId="0" xfId="23" applyFont="1" applyBorder="1">
      <alignment/>
      <protection/>
    </xf>
    <xf numFmtId="164" fontId="3" fillId="0" borderId="44" xfId="23" applyFont="1" applyBorder="1">
      <alignment/>
      <protection/>
    </xf>
    <xf numFmtId="164" fontId="3" fillId="0" borderId="59" xfId="23" applyBorder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Hypertextový odkaz 2" xfId="21"/>
    <cellStyle name="Normální 2" xfId="22"/>
    <cellStyle name="Normální 3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1</xdr:col>
      <xdr:colOff>285750</xdr:colOff>
      <xdr:row>1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52387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1</xdr:col>
      <xdr:colOff>276225</xdr:colOff>
      <xdr:row>1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51435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1</xdr:col>
      <xdr:colOff>257175</xdr:colOff>
      <xdr:row>1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4953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1</xdr:col>
      <xdr:colOff>257175</xdr:colOff>
      <xdr:row>1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4953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1</xdr:col>
      <xdr:colOff>257175</xdr:colOff>
      <xdr:row>1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4953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1</xdr:col>
      <xdr:colOff>257175</xdr:colOff>
      <xdr:row>1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4953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1</xdr:col>
      <xdr:colOff>257175</xdr:colOff>
      <xdr:row>1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4953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1</xdr:col>
      <xdr:colOff>257175</xdr:colOff>
      <xdr:row>1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4953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9525</xdr:rowOff>
    </xdr:from>
    <xdr:to>
      <xdr:col>1</xdr:col>
      <xdr:colOff>276225</xdr:colOff>
      <xdr:row>1</xdr:row>
      <xdr:rowOff>323850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51435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mir.stekl@seznam.cz" TargetMode="External" /><Relationship Id="rId2" Type="http://schemas.openxmlformats.org/officeDocument/2006/relationships/hyperlink" Target="mailto:leos.kamenicky@tiscali.cz" TargetMode="Externa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ztenis.cz/dospeli/druzstva/sezona/2015/soutez/4851/zapas/1" TargetMode="External" /><Relationship Id="rId2" Type="http://schemas.openxmlformats.org/officeDocument/2006/relationships/hyperlink" Target="http://www.cztenis.cz/dospeli/druzstva/sezona/2015/soutez/4851/zapas/2" TargetMode="External" /><Relationship Id="rId3" Type="http://schemas.openxmlformats.org/officeDocument/2006/relationships/hyperlink" Target="http://www.cztenis.cz/dospeli/druzstva/sezona/2015/soutez/4851/zapas/2" TargetMode="External" /><Relationship Id="rId4" Type="http://schemas.openxmlformats.org/officeDocument/2006/relationships/hyperlink" Target="http://www.cztenis.cz/dospeli/druzstva/sezona/2015/soutez/4851/zapas/3" TargetMode="External" /><Relationship Id="rId5" Type="http://schemas.openxmlformats.org/officeDocument/2006/relationships/hyperlink" Target="http://www.cztenis.cz/dospeli/druzstva/sezona/2015/soutez/4851/zapas/3" TargetMode="External" /><Relationship Id="rId6" Type="http://schemas.openxmlformats.org/officeDocument/2006/relationships/hyperlink" Target="http://www.cztenis.cz/dospeli/druzstva/sezona/2015/soutez/4851/zapas/4" TargetMode="External" /><Relationship Id="rId7" Type="http://schemas.openxmlformats.org/officeDocument/2006/relationships/hyperlink" Target="http://www.cztenis.cz/dospeli/druzstva/sezona/2015/soutez/4851/zapas/4" TargetMode="External" /><Relationship Id="rId8" Type="http://schemas.openxmlformats.org/officeDocument/2006/relationships/hyperlink" Target="http://www.cztenis.cz/dospeli/druzstva/sezona/2015/soutez/4851/zapas/5" TargetMode="External" /><Relationship Id="rId9" Type="http://schemas.openxmlformats.org/officeDocument/2006/relationships/hyperlink" Target="http://www.cztenis.cz/dospeli/druzstva/sezona/2015/soutez/4851/zapas/5" TargetMode="External" /><Relationship Id="rId10" Type="http://schemas.openxmlformats.org/officeDocument/2006/relationships/hyperlink" Target="http://www.cztenis.cz/dospeli/druzstva/sezona/2015/soutez/4851/zapas/6" TargetMode="External" /><Relationship Id="rId11" Type="http://schemas.openxmlformats.org/officeDocument/2006/relationships/hyperlink" Target="http://www.cztenis.cz/dospeli/druzstva/sezona/2015/soutez/4851/zapas/7" TargetMode="External" /><Relationship Id="rId12" Type="http://schemas.openxmlformats.org/officeDocument/2006/relationships/hyperlink" Target="http://www.cztenis.cz/dospeli/druzstva/sezona/2015/soutez/4851/zapas/7" TargetMode="External" /><Relationship Id="rId13" Type="http://schemas.openxmlformats.org/officeDocument/2006/relationships/hyperlink" Target="http://www.cztenis.cz/dospeli/druzstva/sezona/2015/soutez/4851/zapas/8" TargetMode="External" /><Relationship Id="rId14" Type="http://schemas.openxmlformats.org/officeDocument/2006/relationships/hyperlink" Target="http://www.cztenis.cz/dospeli/druzstva/sezona/2015/soutez/4851/zapas/9" TargetMode="External" /><Relationship Id="rId15" Type="http://schemas.openxmlformats.org/officeDocument/2006/relationships/hyperlink" Target="http://www.cztenis.cz/dospeli/druzstva/sezona/2015/soutez/4851/zapas/9" TargetMode="External" /><Relationship Id="rId16" Type="http://schemas.openxmlformats.org/officeDocument/2006/relationships/hyperlink" Target="http://www.cztenis.cz/dospeli/druzstva/sezona/2015/soutez/4851/zapas/10" TargetMode="External" /><Relationship Id="rId17" Type="http://schemas.openxmlformats.org/officeDocument/2006/relationships/hyperlink" Target="http://www.cztenis.cz/dospeli/druzstva/sezona/2015/soutez/4851/zapas/10" TargetMode="External" /><Relationship Id="rId18" Type="http://schemas.openxmlformats.org/officeDocument/2006/relationships/hyperlink" Target="http://www.cztenis.cz/dospeli/druzstva/sezona/2015/soutez/4851/zapas/11" TargetMode="External" /><Relationship Id="rId19" Type="http://schemas.openxmlformats.org/officeDocument/2006/relationships/hyperlink" Target="http://www.cztenis.cz/dospeli/druzstva/sezona/2015/soutez/4851/zapas/12" TargetMode="External" /><Relationship Id="rId20" Type="http://schemas.openxmlformats.org/officeDocument/2006/relationships/hyperlink" Target="http://www.cztenis.cz/dospeli/druzstva/sezona/2015/soutez/4851/zapas/12" TargetMode="External" /><Relationship Id="rId21" Type="http://schemas.openxmlformats.org/officeDocument/2006/relationships/hyperlink" Target="http://www.cztenis.cz/dospeli/druzstva/sezona/2015/soutez/4851/zapas/13" TargetMode="External" /><Relationship Id="rId22" Type="http://schemas.openxmlformats.org/officeDocument/2006/relationships/hyperlink" Target="http://www.cztenis.cz/dospeli/druzstva/sezona/2015/soutez/4851/zapas/13" TargetMode="External" /><Relationship Id="rId23" Type="http://schemas.openxmlformats.org/officeDocument/2006/relationships/hyperlink" Target="http://www.cztenis.cz/dospeli/druzstva/sezona/2015/soutez/4851/zapas/14" TargetMode="External" /><Relationship Id="rId24" Type="http://schemas.openxmlformats.org/officeDocument/2006/relationships/hyperlink" Target="http://www.cztenis.cz/dospeli/druzstva/sezona/2015/soutez/4851/zapas/14" TargetMode="External" /><Relationship Id="rId25" Type="http://schemas.openxmlformats.org/officeDocument/2006/relationships/hyperlink" Target="http://www.cztenis.cz/dospeli/druzstva/sezona/2015/soutez/4851/zapas/15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nisvysokemyto.cz" TargetMode="External" /><Relationship Id="rId2" Type="http://schemas.openxmlformats.org/officeDocument/2006/relationships/hyperlink" Target="mailto:info@tenisvysokemyto.cz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vo.cerveny@volny.cz" TargetMode="External" /><Relationship Id="rId2" Type="http://schemas.openxmlformats.org/officeDocument/2006/relationships/hyperlink" Target="mailto:jaroslava.dittrichov&#225;@seznam.cz" TargetMode="Externa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veselkapetr@centrum.cz" TargetMode="Externa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ikodesova@hotmail.com" TargetMode="Externa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teply@sos-nmor.cz" TargetMode="External" /><Relationship Id="rId2" Type="http://schemas.openxmlformats.org/officeDocument/2006/relationships/hyperlink" Target="mailto:ligamen@tiscali.cz" TargetMode="Externa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cztenis.cz/dospeli/druzstva/sezona/2015/soutez/4850/zapas/1" TargetMode="External" /><Relationship Id="rId2" Type="http://schemas.openxmlformats.org/officeDocument/2006/relationships/hyperlink" Target="http://www.cztenis.cz/dospeli/druzstva/sezona/2015/soutez/4850/zapas/1" TargetMode="External" /><Relationship Id="rId3" Type="http://schemas.openxmlformats.org/officeDocument/2006/relationships/hyperlink" Target="http://www.cztenis.cz/dospeli/druzstva/sezona/2015/soutez/4850/zapas/2" TargetMode="External" /><Relationship Id="rId4" Type="http://schemas.openxmlformats.org/officeDocument/2006/relationships/hyperlink" Target="http://www.cztenis.cz/dospeli/druzstva/sezona/2015/soutez/4850/zapas/2" TargetMode="External" /><Relationship Id="rId5" Type="http://schemas.openxmlformats.org/officeDocument/2006/relationships/hyperlink" Target="http://www.cztenis.cz/dospeli/druzstva/sezona/2015/soutez/4850/zapas/3" TargetMode="External" /><Relationship Id="rId6" Type="http://schemas.openxmlformats.org/officeDocument/2006/relationships/hyperlink" Target="http://www.cztenis.cz/dospeli/druzstva/sezona/2015/soutez/4850/zapas/3" TargetMode="External" /><Relationship Id="rId7" Type="http://schemas.openxmlformats.org/officeDocument/2006/relationships/hyperlink" Target="http://www.cztenis.cz/dospeli/druzstva/sezona/2015/soutez/4850/zapas/4" TargetMode="External" /><Relationship Id="rId8" Type="http://schemas.openxmlformats.org/officeDocument/2006/relationships/hyperlink" Target="http://www.cztenis.cz/dospeli/druzstva/sezona/2015/soutez/4850/zapas/4" TargetMode="External" /><Relationship Id="rId9" Type="http://schemas.openxmlformats.org/officeDocument/2006/relationships/hyperlink" Target="http://www.cztenis.cz/dospeli/druzstva/sezona/2015/soutez/4850/zapas/5" TargetMode="External" /><Relationship Id="rId10" Type="http://schemas.openxmlformats.org/officeDocument/2006/relationships/hyperlink" Target="http://www.cztenis.cz/dospeli/druzstva/sezona/2015/soutez/4850/zapas/5" TargetMode="External" /><Relationship Id="rId11" Type="http://schemas.openxmlformats.org/officeDocument/2006/relationships/hyperlink" Target="http://www.cztenis.cz/dospeli/druzstva/sezona/2015/soutez/4850/zapas/6" TargetMode="External" /><Relationship Id="rId12" Type="http://schemas.openxmlformats.org/officeDocument/2006/relationships/hyperlink" Target="http://www.cztenis.cz/dospeli/druzstva/sezona/2015/soutez/4850/zapas/6" TargetMode="External" /><Relationship Id="rId13" Type="http://schemas.openxmlformats.org/officeDocument/2006/relationships/hyperlink" Target="http://www.cztenis.cz/dospeli/druzstva/sezona/2015/soutez/4850/zapas/7" TargetMode="External" /><Relationship Id="rId14" Type="http://schemas.openxmlformats.org/officeDocument/2006/relationships/hyperlink" Target="http://www.cztenis.cz/dospeli/druzstva/sezona/2015/soutez/4850/zapas/7" TargetMode="External" /><Relationship Id="rId15" Type="http://schemas.openxmlformats.org/officeDocument/2006/relationships/hyperlink" Target="http://www.cztenis.cz/dospeli/druzstva/sezona/2015/soutez/4850/zapas/8" TargetMode="External" /><Relationship Id="rId16" Type="http://schemas.openxmlformats.org/officeDocument/2006/relationships/hyperlink" Target="http://www.cztenis.cz/dospeli/druzstva/sezona/2015/soutez/4850/zapas/8" TargetMode="External" /><Relationship Id="rId17" Type="http://schemas.openxmlformats.org/officeDocument/2006/relationships/hyperlink" Target="http://www.cztenis.cz/dospeli/druzstva/sezona/2015/soutez/4850/zapas/9" TargetMode="External" /><Relationship Id="rId18" Type="http://schemas.openxmlformats.org/officeDocument/2006/relationships/hyperlink" Target="http://www.cztenis.cz/dospeli/druzstva/sezona/2015/soutez/4850/zapas/9" TargetMode="External" /><Relationship Id="rId19" Type="http://schemas.openxmlformats.org/officeDocument/2006/relationships/hyperlink" Target="http://www.cztenis.cz/dospeli/druzstva/sezona/2015/soutez/4850/zapas/10" TargetMode="External" /><Relationship Id="rId20" Type="http://schemas.openxmlformats.org/officeDocument/2006/relationships/hyperlink" Target="http://www.cztenis.cz/dospeli/druzstva/sezona/2015/soutez/4850/zapas/10" TargetMode="External" /><Relationship Id="rId21" Type="http://schemas.openxmlformats.org/officeDocument/2006/relationships/hyperlink" Target="http://www.cztenis.cz/dospeli/druzstva/sezona/2015/soutez/4850/zapas/11" TargetMode="External" /><Relationship Id="rId22" Type="http://schemas.openxmlformats.org/officeDocument/2006/relationships/hyperlink" Target="http://www.cztenis.cz/dospeli/druzstva/sezona/2015/soutez/4850/zapas/11" TargetMode="External" /><Relationship Id="rId23" Type="http://schemas.openxmlformats.org/officeDocument/2006/relationships/hyperlink" Target="http://www.cztenis.cz/dospeli/druzstva/sezona/2015/soutez/4850/zapas/12" TargetMode="External" /><Relationship Id="rId24" Type="http://schemas.openxmlformats.org/officeDocument/2006/relationships/hyperlink" Target="http://www.cztenis.cz/dospeli/druzstva/sezona/2015/soutez/4850/zapas/12" TargetMode="External" /><Relationship Id="rId25" Type="http://schemas.openxmlformats.org/officeDocument/2006/relationships/hyperlink" Target="http://www.cztenis.cz/dospeli/druzstva/sezona/2015/soutez/4850/zapas/13" TargetMode="External" /><Relationship Id="rId26" Type="http://schemas.openxmlformats.org/officeDocument/2006/relationships/hyperlink" Target="http://www.cztenis.cz/dospeli/druzstva/sezona/2015/soutez/4850/zapas/13" TargetMode="External" /><Relationship Id="rId27" Type="http://schemas.openxmlformats.org/officeDocument/2006/relationships/hyperlink" Target="http://www.cztenis.cz/dospeli/druzstva/sezona/2015/soutez/4850/zapas/14" TargetMode="External" /><Relationship Id="rId28" Type="http://schemas.openxmlformats.org/officeDocument/2006/relationships/hyperlink" Target="http://www.cztenis.cz/dospeli/druzstva/sezona/2015/soutez/4850/zapas/14" TargetMode="External" /><Relationship Id="rId29" Type="http://schemas.openxmlformats.org/officeDocument/2006/relationships/hyperlink" Target="http://www.cztenis.cz/dospeli/druzstva/sezona/2015/soutez/4850/zapas/15" TargetMode="External" /><Relationship Id="rId30" Type="http://schemas.openxmlformats.org/officeDocument/2006/relationships/hyperlink" Target="http://www.cztenis.cz/dospeli/druzstva/sezona/2015/soutez/4850/zapas/1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workbookViewId="0" topLeftCell="A5">
      <selection activeCell="E35" sqref="E35"/>
    </sheetView>
  </sheetViews>
  <sheetFormatPr defaultColWidth="9.140625" defaultRowHeight="7.5" customHeight="1"/>
  <cols>
    <col min="1" max="1" width="4.8515625" style="1" customWidth="1"/>
    <col min="2" max="2" width="35.140625" style="1" customWidth="1"/>
    <col min="3" max="3" width="12.57421875" style="1" customWidth="1"/>
    <col min="4" max="4" width="10.8515625" style="1" customWidth="1"/>
    <col min="5" max="5" width="9.8515625" style="1" customWidth="1"/>
    <col min="6" max="6" width="19.8515625" style="1" customWidth="1"/>
    <col min="7" max="7" width="0" style="1" hidden="1" customWidth="1"/>
    <col min="8" max="16384" width="9.140625" style="1" customWidth="1"/>
  </cols>
  <sheetData>
    <row r="2" spans="1:7" ht="39.75" customHeight="1">
      <c r="A2" s="2" t="s">
        <v>0</v>
      </c>
      <c r="B2" s="3"/>
      <c r="C2" s="3"/>
      <c r="D2" s="4" t="s">
        <v>1</v>
      </c>
      <c r="G2" s="5" t="s">
        <v>2</v>
      </c>
    </row>
    <row r="3" ht="15" customHeight="1"/>
    <row r="4" spans="1:7" s="12" customFormat="1" ht="15" customHeight="1">
      <c r="A4" s="6" t="s">
        <v>3</v>
      </c>
      <c r="B4" s="7" t="s">
        <v>4</v>
      </c>
      <c r="C4" s="8" t="s">
        <v>5</v>
      </c>
      <c r="D4" s="9" t="s">
        <v>6</v>
      </c>
      <c r="E4" s="10" t="s">
        <v>7</v>
      </c>
      <c r="F4" s="11"/>
      <c r="G4" s="11"/>
    </row>
    <row r="5" spans="1:7" s="16" customFormat="1" ht="11.25" customHeight="1">
      <c r="A5" s="13">
        <v>2016</v>
      </c>
      <c r="B5" s="14" t="s">
        <v>8</v>
      </c>
      <c r="C5" s="15" t="s">
        <v>9</v>
      </c>
      <c r="E5" s="17"/>
      <c r="F5" s="18"/>
      <c r="G5" s="18"/>
    </row>
    <row r="6" spans="1:7" s="24" customFormat="1" ht="27.75" customHeight="1">
      <c r="A6" s="19"/>
      <c r="B6" s="20"/>
      <c r="C6" s="21"/>
      <c r="D6" s="21"/>
      <c r="E6" s="22"/>
      <c r="F6" s="23"/>
      <c r="G6" s="23"/>
    </row>
    <row r="7" ht="21" customHeight="1"/>
    <row r="8" spans="1:7" s="30" customFormat="1" ht="11.25" customHeight="1">
      <c r="A8" s="25" t="s">
        <v>10</v>
      </c>
      <c r="B8" s="26"/>
      <c r="C8" s="27"/>
      <c r="D8" s="28"/>
      <c r="E8" s="26"/>
      <c r="F8" s="26"/>
      <c r="G8" s="29"/>
    </row>
    <row r="9" spans="1:7" s="30" customFormat="1" ht="11.25" customHeight="1">
      <c r="A9" s="31" t="s">
        <v>11</v>
      </c>
      <c r="B9" s="32" t="s">
        <v>12</v>
      </c>
      <c r="C9" s="32" t="s">
        <v>13</v>
      </c>
      <c r="D9" s="32"/>
      <c r="E9" s="32"/>
      <c r="F9" s="32"/>
      <c r="G9" s="33"/>
    </row>
    <row r="10" spans="1:7" s="30" customFormat="1" ht="12" customHeight="1">
      <c r="A10" s="34"/>
      <c r="B10" s="35"/>
      <c r="C10" s="36"/>
      <c r="D10" s="37"/>
      <c r="E10" s="35"/>
      <c r="F10" s="35"/>
      <c r="G10" s="38"/>
    </row>
    <row r="11" spans="1:7" s="16" customFormat="1" ht="21" customHeight="1">
      <c r="A11" s="39"/>
      <c r="B11" s="40" t="s">
        <v>14</v>
      </c>
      <c r="C11" s="40"/>
      <c r="D11" s="41"/>
      <c r="E11" s="41"/>
      <c r="F11" s="41"/>
      <c r="G11" s="42"/>
    </row>
    <row r="12" spans="1:7" ht="21" customHeight="1">
      <c r="A12" s="43" t="s">
        <v>15</v>
      </c>
      <c r="B12" s="44" t="s">
        <v>16</v>
      </c>
      <c r="C12" s="45">
        <v>25319</v>
      </c>
      <c r="D12" s="45"/>
      <c r="E12" s="46"/>
      <c r="F12" s="46"/>
      <c r="G12" s="47"/>
    </row>
    <row r="13" spans="1:7" ht="21" customHeight="1">
      <c r="A13" s="43" t="s">
        <v>17</v>
      </c>
      <c r="B13" s="44" t="s">
        <v>18</v>
      </c>
      <c r="C13" s="45">
        <v>23410</v>
      </c>
      <c r="D13" s="45"/>
      <c r="E13" s="46"/>
      <c r="F13" s="46"/>
      <c r="G13" s="47"/>
    </row>
    <row r="14" spans="1:7" ht="21" customHeight="1">
      <c r="A14" s="43" t="s">
        <v>19</v>
      </c>
      <c r="B14" s="44" t="s">
        <v>20</v>
      </c>
      <c r="C14" s="45">
        <v>25527</v>
      </c>
      <c r="D14" s="45"/>
      <c r="E14" s="46"/>
      <c r="F14" s="46"/>
      <c r="G14" s="47"/>
    </row>
    <row r="15" spans="1:7" ht="21" customHeight="1">
      <c r="A15" s="43" t="s">
        <v>21</v>
      </c>
      <c r="B15" s="44" t="s">
        <v>22</v>
      </c>
      <c r="C15" s="45">
        <v>22553</v>
      </c>
      <c r="D15" s="45"/>
      <c r="E15" s="46"/>
      <c r="F15" s="46"/>
      <c r="G15" s="47"/>
    </row>
    <row r="16" spans="1:7" ht="21" customHeight="1">
      <c r="A16" s="43" t="s">
        <v>23</v>
      </c>
      <c r="B16" s="48" t="s">
        <v>24</v>
      </c>
      <c r="C16" s="45">
        <v>19849</v>
      </c>
      <c r="D16" s="45"/>
      <c r="E16" s="46"/>
      <c r="F16" s="46"/>
      <c r="G16" s="47"/>
    </row>
    <row r="17" spans="1:7" ht="21" customHeight="1">
      <c r="A17" s="43" t="s">
        <v>25</v>
      </c>
      <c r="B17" s="49" t="s">
        <v>26</v>
      </c>
      <c r="C17" s="45">
        <v>20383</v>
      </c>
      <c r="D17" s="45"/>
      <c r="E17" s="46"/>
      <c r="F17" s="46"/>
      <c r="G17" s="47"/>
    </row>
    <row r="18" spans="1:7" ht="21" customHeight="1">
      <c r="A18" s="43" t="s">
        <v>27</v>
      </c>
      <c r="B18" s="49" t="s">
        <v>28</v>
      </c>
      <c r="C18" s="45">
        <v>24258</v>
      </c>
      <c r="D18" s="45"/>
      <c r="E18" s="46"/>
      <c r="F18" s="46"/>
      <c r="G18" s="47"/>
    </row>
    <row r="19" spans="1:7" ht="21" customHeight="1">
      <c r="A19" s="43" t="s">
        <v>29</v>
      </c>
      <c r="B19" s="48" t="s">
        <v>30</v>
      </c>
      <c r="C19" s="45">
        <v>20107</v>
      </c>
      <c r="D19" s="45"/>
      <c r="E19" s="46"/>
      <c r="F19" s="46"/>
      <c r="G19" s="47"/>
    </row>
    <row r="20" spans="1:7" ht="21" customHeight="1">
      <c r="A20" s="43" t="s">
        <v>31</v>
      </c>
      <c r="B20" s="49" t="s">
        <v>32</v>
      </c>
      <c r="C20" s="45">
        <v>20731</v>
      </c>
      <c r="D20" s="45"/>
      <c r="E20" s="46"/>
      <c r="F20" s="46"/>
      <c r="G20" s="47"/>
    </row>
    <row r="21" spans="1:7" ht="21" customHeight="1">
      <c r="A21" s="43" t="s">
        <v>33</v>
      </c>
      <c r="B21" s="44"/>
      <c r="C21" s="45"/>
      <c r="D21" s="45"/>
      <c r="E21" s="46"/>
      <c r="F21" s="46"/>
      <c r="G21" s="47"/>
    </row>
    <row r="22" spans="1:7" ht="21" customHeight="1">
      <c r="A22" s="43" t="s">
        <v>34</v>
      </c>
      <c r="B22" s="44"/>
      <c r="C22" s="45"/>
      <c r="D22" s="45"/>
      <c r="E22" s="46"/>
      <c r="F22" s="46"/>
      <c r="G22" s="47"/>
    </row>
    <row r="23" spans="1:7" ht="21" customHeight="1">
      <c r="A23" s="43" t="s">
        <v>35</v>
      </c>
      <c r="B23" s="44"/>
      <c r="C23" s="45"/>
      <c r="D23" s="45"/>
      <c r="E23" s="46"/>
      <c r="F23" s="46"/>
      <c r="G23" s="47"/>
    </row>
    <row r="24" spans="1:7" s="16" customFormat="1" ht="21" customHeight="1">
      <c r="A24" s="50"/>
      <c r="B24" s="51" t="s">
        <v>36</v>
      </c>
      <c r="C24" s="51"/>
      <c r="D24" s="52"/>
      <c r="E24" s="52"/>
      <c r="F24" s="52"/>
      <c r="G24" s="53"/>
    </row>
    <row r="25" spans="1:7" ht="21" customHeight="1">
      <c r="A25" s="43" t="s">
        <v>15</v>
      </c>
      <c r="B25" s="44" t="s">
        <v>37</v>
      </c>
      <c r="C25" s="45">
        <v>28498</v>
      </c>
      <c r="D25" s="45"/>
      <c r="E25" s="46"/>
      <c r="F25" s="46"/>
      <c r="G25" s="47"/>
    </row>
    <row r="26" spans="1:7" ht="21" customHeight="1">
      <c r="A26" s="43" t="s">
        <v>17</v>
      </c>
      <c r="B26" s="44" t="s">
        <v>38</v>
      </c>
      <c r="C26" s="45">
        <v>28710</v>
      </c>
      <c r="D26" s="45"/>
      <c r="E26" s="46"/>
      <c r="F26" s="46"/>
      <c r="G26" s="47"/>
    </row>
    <row r="27" spans="1:7" ht="21" customHeight="1">
      <c r="A27" s="43" t="s">
        <v>19</v>
      </c>
      <c r="B27" s="44" t="s">
        <v>39</v>
      </c>
      <c r="C27" s="45">
        <v>26963</v>
      </c>
      <c r="D27" s="45"/>
      <c r="E27" s="46"/>
      <c r="F27" s="46"/>
      <c r="G27" s="47"/>
    </row>
    <row r="28" spans="1:7" ht="21" customHeight="1">
      <c r="A28" s="43" t="s">
        <v>21</v>
      </c>
      <c r="B28" s="44" t="s">
        <v>40</v>
      </c>
      <c r="C28" s="45">
        <v>29762</v>
      </c>
      <c r="D28" s="45"/>
      <c r="E28" s="46"/>
      <c r="F28" s="46"/>
      <c r="G28" s="47"/>
    </row>
    <row r="29" spans="1:7" ht="21" customHeight="1">
      <c r="A29" s="43" t="s">
        <v>23</v>
      </c>
      <c r="B29" s="44" t="s">
        <v>41</v>
      </c>
      <c r="C29" s="45">
        <v>22330</v>
      </c>
      <c r="D29" s="45"/>
      <c r="E29" s="46"/>
      <c r="F29" s="46"/>
      <c r="G29" s="47"/>
    </row>
    <row r="30" spans="1:7" ht="21" customHeight="1">
      <c r="A30" s="54" t="s">
        <v>25</v>
      </c>
      <c r="B30" s="55" t="s">
        <v>42</v>
      </c>
      <c r="C30" s="45">
        <v>28470</v>
      </c>
      <c r="D30" s="45"/>
      <c r="E30" s="56"/>
      <c r="F30" s="56"/>
      <c r="G30" s="47"/>
    </row>
    <row r="31" spans="1:7" ht="21" customHeight="1">
      <c r="A31" s="54" t="s">
        <v>27</v>
      </c>
      <c r="B31" s="55"/>
      <c r="C31" s="45"/>
      <c r="D31" s="45"/>
      <c r="E31" s="56"/>
      <c r="F31" s="56"/>
      <c r="G31" s="57"/>
    </row>
    <row r="32" spans="1:7" ht="21" customHeight="1">
      <c r="A32" s="58" t="s">
        <v>29</v>
      </c>
      <c r="B32" s="59"/>
      <c r="C32" s="45"/>
      <c r="D32" s="45"/>
      <c r="E32" s="60"/>
      <c r="F32" s="60"/>
      <c r="G32" s="61"/>
    </row>
    <row r="33" ht="17.25" customHeight="1"/>
    <row r="34" spans="1:6" s="12" customFormat="1" ht="18.75" customHeight="1">
      <c r="A34" s="62" t="s">
        <v>43</v>
      </c>
      <c r="B34" s="62"/>
      <c r="C34" s="63" t="s">
        <v>44</v>
      </c>
      <c r="D34" s="63"/>
      <c r="E34" s="12" t="s">
        <v>45</v>
      </c>
      <c r="F34" s="64"/>
    </row>
    <row r="35" spans="1:6" s="68" customFormat="1" ht="18.75" customHeight="1">
      <c r="A35" s="65" t="s">
        <v>24</v>
      </c>
      <c r="B35" s="65"/>
      <c r="C35" s="66" t="s">
        <v>46</v>
      </c>
      <c r="D35" s="66"/>
      <c r="E35" s="67" t="s">
        <v>47</v>
      </c>
      <c r="F35" s="67"/>
    </row>
    <row r="36" spans="1:6" s="68" customFormat="1" ht="18.75" customHeight="1">
      <c r="A36" s="69" t="s">
        <v>22</v>
      </c>
      <c r="B36" s="69"/>
      <c r="C36" s="70" t="s">
        <v>48</v>
      </c>
      <c r="D36" s="70"/>
      <c r="E36" s="71" t="s">
        <v>49</v>
      </c>
      <c r="F36" s="71"/>
    </row>
    <row r="37" spans="5:7" ht="31.5" customHeight="1">
      <c r="E37" s="72"/>
      <c r="F37" s="72"/>
      <c r="G37" s="72"/>
    </row>
    <row r="38" spans="5:7" ht="12.75" customHeight="1">
      <c r="E38" s="73" t="s">
        <v>50</v>
      </c>
      <c r="F38" s="73"/>
      <c r="G38" s="73"/>
    </row>
    <row r="65536" ht="12.75" customHeight="1"/>
  </sheetData>
  <sheetProtection selectLockedCells="1" selectUnlockedCells="1"/>
  <mergeCells count="31">
    <mergeCell ref="C6:D6"/>
    <mergeCell ref="C9:D9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5:D25"/>
    <mergeCell ref="C26:D26"/>
    <mergeCell ref="C27:D27"/>
    <mergeCell ref="C28:D28"/>
    <mergeCell ref="C29:D29"/>
    <mergeCell ref="C30:D30"/>
    <mergeCell ref="C31:D31"/>
    <mergeCell ref="C32:D32"/>
    <mergeCell ref="A34:B34"/>
    <mergeCell ref="C34:D34"/>
    <mergeCell ref="A35:B35"/>
    <mergeCell ref="C35:D35"/>
    <mergeCell ref="E35:F35"/>
    <mergeCell ref="A36:B36"/>
    <mergeCell ref="C36:D36"/>
    <mergeCell ref="E36:F36"/>
    <mergeCell ref="E38:G38"/>
  </mergeCells>
  <hyperlinks>
    <hyperlink ref="E35" r:id="rId1" display="lubomir.stekl@seznam.cz"/>
    <hyperlink ref="E36" r:id="rId2" display="leos.kamenicky@tiscali.cz"/>
  </hyperlinks>
  <printOptions/>
  <pageMargins left="0.5902777777777778" right="0.65" top="0.7875" bottom="0.6305555555555555" header="0.5118055555555555" footer="0.2902777777777778"/>
  <pageSetup horizontalDpi="300" verticalDpi="300" orientation="portrait" paperSize="9"/>
  <headerFooter alignWithMargins="0">
    <oddHeader>&amp;C&amp;"Tahoma,obyčejné"&amp;8www.cztenis.cz - Oficiální internetové stránky Českého tenisového svazu</oddHeader>
    <oddFooter>&amp;C&amp;"Tahoma,obyčejné"&amp;8Český tenisový svaz, Ostrov Štvanice 38, 170 00 Praha 7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workbookViewId="0" topLeftCell="A1">
      <selection activeCell="I19" sqref="I19"/>
    </sheetView>
  </sheetViews>
  <sheetFormatPr defaultColWidth="9.140625" defaultRowHeight="12.75"/>
  <cols>
    <col min="1" max="1" width="9.140625" style="179" customWidth="1"/>
    <col min="2" max="2" width="28.8515625" style="179" customWidth="1"/>
    <col min="3" max="3" width="1.28515625" style="179" customWidth="1"/>
    <col min="4" max="8" width="9.140625" style="179" customWidth="1"/>
    <col min="9" max="9" width="14.00390625" style="179" customWidth="1"/>
    <col min="10" max="14" width="9.140625" style="179" customWidth="1"/>
    <col min="15" max="16" width="15.140625" style="179" customWidth="1"/>
    <col min="17" max="16384" width="9.140625" style="179" customWidth="1"/>
  </cols>
  <sheetData>
    <row r="1" ht="12.75">
      <c r="A1" s="181" t="s">
        <v>285</v>
      </c>
    </row>
    <row r="2" ht="12.75">
      <c r="A2" s="182" t="s">
        <v>219</v>
      </c>
    </row>
    <row r="3" spans="1:9" ht="12.75">
      <c r="A3" s="183" t="s">
        <v>220</v>
      </c>
      <c r="B3" s="184" t="s">
        <v>221</v>
      </c>
      <c r="C3" s="184"/>
      <c r="D3" s="184" t="s">
        <v>222</v>
      </c>
      <c r="E3" s="184" t="s">
        <v>223</v>
      </c>
      <c r="F3" s="184" t="s">
        <v>224</v>
      </c>
      <c r="G3" s="184" t="s">
        <v>225</v>
      </c>
      <c r="H3" s="184" t="s">
        <v>226</v>
      </c>
      <c r="I3" s="185" t="s">
        <v>227</v>
      </c>
    </row>
    <row r="4" spans="1:9" ht="12.75">
      <c r="A4" s="186">
        <v>1</v>
      </c>
      <c r="B4" s="187" t="s">
        <v>98</v>
      </c>
      <c r="C4" s="187"/>
      <c r="D4" s="188">
        <v>4</v>
      </c>
      <c r="E4" s="188"/>
      <c r="F4" s="189" t="s">
        <v>286</v>
      </c>
      <c r="G4" s="190" t="s">
        <v>287</v>
      </c>
      <c r="H4" s="190" t="s">
        <v>288</v>
      </c>
      <c r="I4" s="191">
        <f>D4*2+E4*1</f>
        <v>8</v>
      </c>
    </row>
    <row r="5" spans="1:9" ht="12.75">
      <c r="A5" s="186">
        <f>A4+1</f>
        <v>2</v>
      </c>
      <c r="B5" s="187" t="s">
        <v>137</v>
      </c>
      <c r="C5" s="187"/>
      <c r="D5" s="188">
        <v>3</v>
      </c>
      <c r="E5" s="188">
        <v>1</v>
      </c>
      <c r="F5" s="189" t="s">
        <v>229</v>
      </c>
      <c r="G5" s="190" t="s">
        <v>289</v>
      </c>
      <c r="H5" s="213" t="s">
        <v>290</v>
      </c>
      <c r="I5" s="191">
        <f>D5*2+E5*1</f>
        <v>7</v>
      </c>
    </row>
    <row r="6" spans="1:9" ht="12.75">
      <c r="A6" s="186">
        <f>A5+1</f>
        <v>3</v>
      </c>
      <c r="B6" s="187" t="s">
        <v>291</v>
      </c>
      <c r="C6" s="214"/>
      <c r="D6" s="188">
        <v>2</v>
      </c>
      <c r="E6" s="188">
        <v>2</v>
      </c>
      <c r="F6" s="189" t="s">
        <v>292</v>
      </c>
      <c r="G6" s="190" t="s">
        <v>293</v>
      </c>
      <c r="H6" s="213" t="s">
        <v>294</v>
      </c>
      <c r="I6" s="191">
        <f>D6*2+E6*1</f>
        <v>6</v>
      </c>
    </row>
    <row r="7" spans="1:9" ht="12.75">
      <c r="A7" s="186">
        <f>A6+1</f>
        <v>4</v>
      </c>
      <c r="B7" s="187" t="s">
        <v>295</v>
      </c>
      <c r="C7" s="187"/>
      <c r="D7" s="188">
        <v>1</v>
      </c>
      <c r="E7" s="188">
        <v>3</v>
      </c>
      <c r="F7" s="189" t="s">
        <v>296</v>
      </c>
      <c r="G7" s="190" t="s">
        <v>297</v>
      </c>
      <c r="H7" s="213" t="s">
        <v>298</v>
      </c>
      <c r="I7" s="191">
        <f>D7*2+E7*1</f>
        <v>5</v>
      </c>
    </row>
    <row r="8" spans="1:9" ht="12.75">
      <c r="A8" s="186">
        <f>A7+1</f>
        <v>5</v>
      </c>
      <c r="B8" s="187" t="s">
        <v>158</v>
      </c>
      <c r="C8" s="214"/>
      <c r="D8" s="188"/>
      <c r="E8" s="188">
        <v>4</v>
      </c>
      <c r="F8" s="189" t="s">
        <v>299</v>
      </c>
      <c r="G8" s="190" t="s">
        <v>300</v>
      </c>
      <c r="H8" s="213" t="s">
        <v>301</v>
      </c>
      <c r="I8" s="191">
        <f>D8*2+E8*1</f>
        <v>4</v>
      </c>
    </row>
    <row r="9" spans="1:9" ht="12.75">
      <c r="A9" s="186">
        <f aca="true" t="shared" si="0" ref="A9:A11">A8+1</f>
        <v>6</v>
      </c>
      <c r="B9" s="187"/>
      <c r="C9" s="187"/>
      <c r="D9" s="187"/>
      <c r="E9" s="187"/>
      <c r="F9" s="192"/>
      <c r="G9" s="187"/>
      <c r="H9" s="187"/>
      <c r="I9" s="193"/>
    </row>
    <row r="10" spans="1:9" ht="12.75">
      <c r="A10" s="186">
        <f t="shared" si="0"/>
        <v>7</v>
      </c>
      <c r="B10" s="187"/>
      <c r="C10" s="187"/>
      <c r="D10" s="187"/>
      <c r="E10" s="187"/>
      <c r="F10" s="192"/>
      <c r="G10" s="187"/>
      <c r="H10" s="187"/>
      <c r="I10" s="193"/>
    </row>
    <row r="11" spans="1:9" ht="12.75">
      <c r="A11" s="194">
        <f t="shared" si="0"/>
        <v>8</v>
      </c>
      <c r="B11" s="195"/>
      <c r="C11" s="195"/>
      <c r="D11" s="195"/>
      <c r="E11" s="195"/>
      <c r="F11" s="196"/>
      <c r="G11" s="195"/>
      <c r="H11" s="195"/>
      <c r="I11" s="197"/>
    </row>
    <row r="12" spans="12:20" ht="12.75">
      <c r="L12" s="198" t="s">
        <v>246</v>
      </c>
      <c r="M12" s="198" t="s">
        <v>247</v>
      </c>
      <c r="N12" s="198" t="s">
        <v>248</v>
      </c>
      <c r="O12" s="198" t="s">
        <v>249</v>
      </c>
      <c r="P12" s="198" t="s">
        <v>250</v>
      </c>
      <c r="Q12" s="198" t="s">
        <v>224</v>
      </c>
      <c r="R12" s="198" t="s">
        <v>225</v>
      </c>
      <c r="S12" s="198" t="s">
        <v>226</v>
      </c>
      <c r="T12" s="200"/>
    </row>
    <row r="13" spans="12:20" ht="30" customHeight="1">
      <c r="L13" s="202">
        <v>1</v>
      </c>
      <c r="M13" s="202" t="s">
        <v>251</v>
      </c>
      <c r="N13" s="202">
        <v>1</v>
      </c>
      <c r="O13" s="215"/>
      <c r="P13" s="215" t="s">
        <v>98</v>
      </c>
      <c r="Q13" s="204" t="s">
        <v>259</v>
      </c>
      <c r="R13" s="204" t="s">
        <v>259</v>
      </c>
      <c r="S13" s="204" t="s">
        <v>259</v>
      </c>
      <c r="T13" s="205"/>
    </row>
    <row r="14" spans="11:20" ht="30" customHeight="1">
      <c r="K14" s="201"/>
      <c r="L14" s="202"/>
      <c r="M14" s="202"/>
      <c r="N14" s="202">
        <v>2</v>
      </c>
      <c r="O14" s="215" t="s">
        <v>295</v>
      </c>
      <c r="P14" s="215" t="s">
        <v>158</v>
      </c>
      <c r="Q14" s="204" t="s">
        <v>302</v>
      </c>
      <c r="R14" s="204" t="s">
        <v>283</v>
      </c>
      <c r="S14" s="204" t="s">
        <v>303</v>
      </c>
      <c r="T14" s="205"/>
    </row>
    <row r="15" spans="11:20" ht="30" customHeight="1">
      <c r="K15" s="201"/>
      <c r="L15" s="202"/>
      <c r="M15" s="202"/>
      <c r="N15" s="202">
        <v>3</v>
      </c>
      <c r="O15" s="215" t="s">
        <v>137</v>
      </c>
      <c r="P15" s="215" t="s">
        <v>291</v>
      </c>
      <c r="Q15" s="204" t="s">
        <v>268</v>
      </c>
      <c r="R15" s="204" t="s">
        <v>304</v>
      </c>
      <c r="S15" s="204" t="s">
        <v>305</v>
      </c>
      <c r="T15" s="205"/>
    </row>
    <row r="16" spans="5:20" ht="30" customHeight="1">
      <c r="E16" s="206"/>
      <c r="F16" s="206"/>
      <c r="G16" s="206"/>
      <c r="H16" s="206"/>
      <c r="I16" s="206"/>
      <c r="J16" s="206"/>
      <c r="K16" s="216"/>
      <c r="L16" s="202">
        <v>2</v>
      </c>
      <c r="M16" s="202" t="s">
        <v>260</v>
      </c>
      <c r="N16" s="202">
        <v>4</v>
      </c>
      <c r="O16" s="215" t="s">
        <v>98</v>
      </c>
      <c r="P16" s="215" t="s">
        <v>137</v>
      </c>
      <c r="Q16" s="204" t="s">
        <v>264</v>
      </c>
      <c r="R16" s="204" t="s">
        <v>281</v>
      </c>
      <c r="S16" s="204" t="s">
        <v>306</v>
      </c>
      <c r="T16" s="205"/>
    </row>
    <row r="17" spans="5:20" ht="30" customHeight="1">
      <c r="E17" s="207"/>
      <c r="F17" s="207"/>
      <c r="G17" s="208"/>
      <c r="H17" s="209"/>
      <c r="I17" s="209"/>
      <c r="J17" s="210"/>
      <c r="K17" s="211"/>
      <c r="L17" s="202"/>
      <c r="M17" s="202"/>
      <c r="N17" s="202">
        <v>5</v>
      </c>
      <c r="O17" s="215" t="s">
        <v>291</v>
      </c>
      <c r="P17" s="215" t="s">
        <v>295</v>
      </c>
      <c r="Q17" s="204" t="s">
        <v>302</v>
      </c>
      <c r="R17" s="204" t="s">
        <v>283</v>
      </c>
      <c r="S17" s="204" t="s">
        <v>307</v>
      </c>
      <c r="T17" s="205"/>
    </row>
    <row r="18" spans="5:20" ht="30" customHeight="1">
      <c r="E18" s="207"/>
      <c r="F18" s="207"/>
      <c r="G18" s="208"/>
      <c r="H18" s="209"/>
      <c r="I18" s="209"/>
      <c r="J18" s="210"/>
      <c r="K18" s="210"/>
      <c r="L18" s="202"/>
      <c r="M18" s="202"/>
      <c r="N18" s="202">
        <v>6</v>
      </c>
      <c r="O18" s="215" t="s">
        <v>158</v>
      </c>
      <c r="P18" s="215"/>
      <c r="Q18" s="204" t="s">
        <v>259</v>
      </c>
      <c r="R18" s="204" t="s">
        <v>259</v>
      </c>
      <c r="S18" s="204" t="s">
        <v>259</v>
      </c>
      <c r="T18" s="205"/>
    </row>
    <row r="19" spans="5:20" ht="30" customHeight="1">
      <c r="E19" s="207"/>
      <c r="F19" s="207"/>
      <c r="G19" s="208"/>
      <c r="H19" s="209"/>
      <c r="I19" s="209"/>
      <c r="J19" s="210"/>
      <c r="K19" s="211"/>
      <c r="L19" s="202">
        <v>3</v>
      </c>
      <c r="M19" s="202" t="s">
        <v>267</v>
      </c>
      <c r="N19" s="202">
        <v>7</v>
      </c>
      <c r="O19" s="215" t="s">
        <v>158</v>
      </c>
      <c r="P19" s="215" t="s">
        <v>98</v>
      </c>
      <c r="Q19" s="204" t="s">
        <v>252</v>
      </c>
      <c r="R19" s="204" t="s">
        <v>308</v>
      </c>
      <c r="S19" s="204" t="s">
        <v>309</v>
      </c>
      <c r="T19" s="205"/>
    </row>
    <row r="20" spans="5:20" ht="30" customHeight="1">
      <c r="E20" s="207"/>
      <c r="F20" s="207"/>
      <c r="G20" s="208"/>
      <c r="H20" s="209"/>
      <c r="I20" s="209"/>
      <c r="J20" s="210"/>
      <c r="K20" s="210"/>
      <c r="L20" s="202"/>
      <c r="M20" s="202"/>
      <c r="N20" s="202">
        <v>8</v>
      </c>
      <c r="O20" s="215"/>
      <c r="P20" s="215" t="s">
        <v>291</v>
      </c>
      <c r="Q20" s="204" t="s">
        <v>259</v>
      </c>
      <c r="R20" s="204" t="s">
        <v>259</v>
      </c>
      <c r="S20" s="204" t="s">
        <v>259</v>
      </c>
      <c r="T20" s="205"/>
    </row>
    <row r="21" spans="5:20" ht="30" customHeight="1">
      <c r="E21" s="207"/>
      <c r="F21" s="207"/>
      <c r="G21" s="208"/>
      <c r="H21" s="209"/>
      <c r="I21" s="209"/>
      <c r="J21" s="210"/>
      <c r="K21" s="211"/>
      <c r="L21" s="202"/>
      <c r="M21" s="202"/>
      <c r="N21" s="202">
        <v>9</v>
      </c>
      <c r="O21" s="215" t="s">
        <v>295</v>
      </c>
      <c r="P21" s="215" t="s">
        <v>137</v>
      </c>
      <c r="Q21" s="204" t="s">
        <v>271</v>
      </c>
      <c r="R21" s="204" t="s">
        <v>310</v>
      </c>
      <c r="S21" s="204" t="s">
        <v>311</v>
      </c>
      <c r="T21" s="205"/>
    </row>
    <row r="22" spans="5:20" ht="30" customHeight="1">
      <c r="E22" s="207"/>
      <c r="F22" s="207"/>
      <c r="G22" s="208"/>
      <c r="H22" s="209"/>
      <c r="I22" s="209"/>
      <c r="J22" s="210"/>
      <c r="K22" s="211"/>
      <c r="L22" s="202">
        <v>4</v>
      </c>
      <c r="M22" s="202" t="s">
        <v>274</v>
      </c>
      <c r="N22" s="202">
        <v>10</v>
      </c>
      <c r="O22" s="215" t="s">
        <v>98</v>
      </c>
      <c r="P22" s="215" t="s">
        <v>295</v>
      </c>
      <c r="Q22" s="204" t="s">
        <v>268</v>
      </c>
      <c r="R22" s="204" t="s">
        <v>304</v>
      </c>
      <c r="S22" s="204" t="s">
        <v>312</v>
      </c>
      <c r="T22" s="205"/>
    </row>
    <row r="23" spans="5:20" ht="30" customHeight="1">
      <c r="E23" s="207"/>
      <c r="F23" s="207"/>
      <c r="G23" s="208"/>
      <c r="H23" s="209"/>
      <c r="I23" s="209"/>
      <c r="J23" s="210"/>
      <c r="K23" s="210"/>
      <c r="L23" s="202"/>
      <c r="M23" s="202"/>
      <c r="N23" s="202">
        <v>11</v>
      </c>
      <c r="O23" s="215" t="s">
        <v>137</v>
      </c>
      <c r="P23" s="215"/>
      <c r="Q23" s="204" t="s">
        <v>259</v>
      </c>
      <c r="R23" s="204" t="s">
        <v>259</v>
      </c>
      <c r="S23" s="204" t="s">
        <v>259</v>
      </c>
      <c r="T23" s="205"/>
    </row>
    <row r="24" spans="5:20" ht="30" customHeight="1">
      <c r="E24" s="207"/>
      <c r="F24" s="207"/>
      <c r="G24" s="208"/>
      <c r="H24" s="209"/>
      <c r="I24" s="209"/>
      <c r="J24" s="210"/>
      <c r="K24" s="211"/>
      <c r="L24" s="202"/>
      <c r="M24" s="202"/>
      <c r="N24" s="202">
        <v>12</v>
      </c>
      <c r="O24" s="215" t="s">
        <v>291</v>
      </c>
      <c r="P24" s="215" t="s">
        <v>158</v>
      </c>
      <c r="Q24" s="204" t="s">
        <v>264</v>
      </c>
      <c r="R24" s="204" t="s">
        <v>313</v>
      </c>
      <c r="S24" s="204" t="s">
        <v>314</v>
      </c>
      <c r="T24" s="205"/>
    </row>
    <row r="25" spans="5:20" ht="30" customHeight="1">
      <c r="E25" s="207"/>
      <c r="F25" s="207"/>
      <c r="G25" s="208"/>
      <c r="H25" s="209"/>
      <c r="I25" s="209"/>
      <c r="J25" s="210"/>
      <c r="K25" s="211"/>
      <c r="L25" s="202">
        <v>5</v>
      </c>
      <c r="M25" s="202" t="s">
        <v>280</v>
      </c>
      <c r="N25" s="202">
        <v>13</v>
      </c>
      <c r="O25" s="215" t="s">
        <v>291</v>
      </c>
      <c r="P25" s="215" t="s">
        <v>98</v>
      </c>
      <c r="Q25" s="204" t="s">
        <v>252</v>
      </c>
      <c r="R25" s="204" t="s">
        <v>315</v>
      </c>
      <c r="S25" s="204" t="s">
        <v>316</v>
      </c>
      <c r="T25" s="205"/>
    </row>
    <row r="26" spans="5:20" ht="30" customHeight="1">
      <c r="E26" s="207"/>
      <c r="F26" s="207"/>
      <c r="G26" s="208"/>
      <c r="H26" s="209"/>
      <c r="I26" s="209"/>
      <c r="J26" s="210"/>
      <c r="K26" s="211"/>
      <c r="L26" s="202"/>
      <c r="M26" s="202"/>
      <c r="N26" s="202">
        <v>14</v>
      </c>
      <c r="O26" s="215" t="s">
        <v>158</v>
      </c>
      <c r="P26" s="215" t="s">
        <v>137</v>
      </c>
      <c r="Q26" s="204" t="s">
        <v>317</v>
      </c>
      <c r="R26" s="204" t="s">
        <v>318</v>
      </c>
      <c r="S26" s="204" t="s">
        <v>319</v>
      </c>
      <c r="T26" s="205"/>
    </row>
    <row r="27" spans="5:20" ht="30" customHeight="1">
      <c r="E27" s="207"/>
      <c r="F27" s="207"/>
      <c r="G27" s="208"/>
      <c r="H27" s="209"/>
      <c r="I27" s="209"/>
      <c r="J27" s="210"/>
      <c r="K27" s="210"/>
      <c r="L27" s="202"/>
      <c r="M27" s="202"/>
      <c r="N27" s="202">
        <v>15</v>
      </c>
      <c r="O27" s="215"/>
      <c r="P27" s="215" t="s">
        <v>295</v>
      </c>
      <c r="Q27" s="204" t="s">
        <v>259</v>
      </c>
      <c r="R27" s="204" t="s">
        <v>259</v>
      </c>
      <c r="S27" s="204" t="s">
        <v>259</v>
      </c>
      <c r="T27" s="205"/>
    </row>
    <row r="28" spans="5:13" ht="12.75">
      <c r="E28" s="207"/>
      <c r="F28" s="207"/>
      <c r="G28" s="208"/>
      <c r="H28" s="209"/>
      <c r="I28" s="209"/>
      <c r="J28" s="210"/>
      <c r="K28" s="210"/>
      <c r="L28" s="210"/>
      <c r="M28" s="212"/>
    </row>
    <row r="29" spans="5:13" ht="12.75">
      <c r="E29" s="207"/>
      <c r="F29" s="207"/>
      <c r="G29" s="208"/>
      <c r="H29" s="209"/>
      <c r="I29" s="209"/>
      <c r="J29" s="210"/>
      <c r="K29" s="210"/>
      <c r="L29" s="210"/>
      <c r="M29" s="212"/>
    </row>
    <row r="30" spans="5:13" ht="12.75">
      <c r="E30" s="207"/>
      <c r="F30" s="207"/>
      <c r="G30" s="208"/>
      <c r="H30" s="209"/>
      <c r="I30" s="209"/>
      <c r="J30" s="210"/>
      <c r="K30" s="210"/>
      <c r="L30" s="210"/>
      <c r="M30" s="212"/>
    </row>
    <row r="31" spans="5:13" ht="12.75">
      <c r="E31" s="207"/>
      <c r="F31" s="207"/>
      <c r="G31" s="208"/>
      <c r="H31" s="209"/>
      <c r="I31" s="209"/>
      <c r="J31" s="210"/>
      <c r="K31" s="210"/>
      <c r="L31" s="210"/>
      <c r="M31" s="212"/>
    </row>
    <row r="32" spans="5:13" ht="12.75">
      <c r="E32" s="207"/>
      <c r="F32" s="207"/>
      <c r="G32" s="208"/>
      <c r="H32" s="209"/>
      <c r="I32" s="209"/>
      <c r="J32" s="210"/>
      <c r="K32" s="210"/>
      <c r="L32" s="210"/>
      <c r="M32" s="212"/>
    </row>
    <row r="33" spans="5:13" ht="12.75">
      <c r="E33" s="207"/>
      <c r="F33" s="207"/>
      <c r="G33" s="208"/>
      <c r="H33" s="209"/>
      <c r="I33" s="209"/>
      <c r="J33" s="210"/>
      <c r="K33" s="210"/>
      <c r="L33" s="210"/>
      <c r="M33" s="212"/>
    </row>
    <row r="34" spans="5:13" ht="12.75">
      <c r="E34" s="207"/>
      <c r="F34" s="207"/>
      <c r="G34" s="208"/>
      <c r="H34" s="209"/>
      <c r="I34" s="209"/>
      <c r="J34" s="210"/>
      <c r="K34" s="210"/>
      <c r="L34" s="210"/>
      <c r="M34" s="212"/>
    </row>
    <row r="35" spans="5:13" ht="12.75">
      <c r="E35" s="207"/>
      <c r="F35" s="207"/>
      <c r="G35" s="208"/>
      <c r="H35" s="209"/>
      <c r="I35" s="209"/>
      <c r="J35" s="210"/>
      <c r="K35" s="210"/>
      <c r="L35" s="210"/>
      <c r="M35" s="212"/>
    </row>
    <row r="36" spans="5:13" ht="12.75">
      <c r="E36" s="207"/>
      <c r="F36" s="207"/>
      <c r="G36" s="208"/>
      <c r="H36" s="209"/>
      <c r="I36" s="209"/>
      <c r="J36" s="210"/>
      <c r="K36" s="210"/>
      <c r="L36" s="210"/>
      <c r="M36" s="212"/>
    </row>
    <row r="37" spans="5:13" ht="12.75">
      <c r="E37" s="207"/>
      <c r="F37" s="207"/>
      <c r="G37" s="208"/>
      <c r="H37" s="209"/>
      <c r="I37" s="209"/>
      <c r="J37" s="210"/>
      <c r="K37" s="210"/>
      <c r="L37" s="210"/>
      <c r="M37" s="212"/>
    </row>
    <row r="38" spans="5:13" ht="12.75">
      <c r="E38" s="207"/>
      <c r="F38" s="207"/>
      <c r="G38" s="208"/>
      <c r="H38" s="209"/>
      <c r="I38" s="209"/>
      <c r="J38" s="210"/>
      <c r="K38" s="210"/>
      <c r="L38" s="210"/>
      <c r="M38" s="212"/>
    </row>
    <row r="39" spans="5:13" ht="12.75">
      <c r="E39" s="207"/>
      <c r="F39" s="207"/>
      <c r="G39" s="208"/>
      <c r="H39" s="209"/>
      <c r="I39" s="209"/>
      <c r="J39" s="210"/>
      <c r="K39" s="210"/>
      <c r="L39" s="210"/>
      <c r="M39" s="212"/>
    </row>
    <row r="40" spans="5:13" ht="12.75">
      <c r="E40" s="207"/>
      <c r="F40" s="207"/>
      <c r="G40" s="208"/>
      <c r="H40" s="209"/>
      <c r="I40" s="209"/>
      <c r="J40" s="210"/>
      <c r="K40" s="210"/>
      <c r="L40" s="210"/>
      <c r="M40" s="212"/>
    </row>
    <row r="41" spans="5:13" ht="12.75">
      <c r="E41" s="207"/>
      <c r="F41" s="207"/>
      <c r="G41" s="208"/>
      <c r="H41" s="209"/>
      <c r="I41" s="209"/>
      <c r="J41" s="210"/>
      <c r="K41" s="210"/>
      <c r="L41" s="210"/>
      <c r="M41" s="212"/>
    </row>
    <row r="42" spans="5:13" ht="12.75">
      <c r="E42" s="207"/>
      <c r="F42" s="207"/>
      <c r="G42" s="208"/>
      <c r="H42" s="209"/>
      <c r="I42" s="209"/>
      <c r="J42" s="210"/>
      <c r="K42" s="210"/>
      <c r="L42" s="210"/>
      <c r="M42" s="212"/>
    </row>
    <row r="43" spans="5:13" ht="12.75">
      <c r="E43" s="207"/>
      <c r="F43" s="207"/>
      <c r="G43" s="208"/>
      <c r="H43" s="209"/>
      <c r="I43" s="209"/>
      <c r="J43" s="210"/>
      <c r="K43" s="210"/>
      <c r="L43" s="210"/>
      <c r="M43" s="212"/>
    </row>
    <row r="44" spans="5:13" ht="12.75">
      <c r="E44" s="207"/>
      <c r="F44" s="207"/>
      <c r="G44" s="208"/>
      <c r="H44" s="209"/>
      <c r="I44" s="209"/>
      <c r="J44" s="210"/>
      <c r="K44" s="210"/>
      <c r="L44" s="210"/>
      <c r="M44" s="212"/>
    </row>
  </sheetData>
  <sheetProtection selectLockedCells="1" selectUnlockedCells="1"/>
  <mergeCells count="24">
    <mergeCell ref="L13:L15"/>
    <mergeCell ref="M13:M15"/>
    <mergeCell ref="L16:L18"/>
    <mergeCell ref="M16:M18"/>
    <mergeCell ref="E17:E20"/>
    <mergeCell ref="F17:F20"/>
    <mergeCell ref="L19:L21"/>
    <mergeCell ref="M19:M21"/>
    <mergeCell ref="E21:E24"/>
    <mergeCell ref="F21:F24"/>
    <mergeCell ref="L22:L24"/>
    <mergeCell ref="M22:M24"/>
    <mergeCell ref="E25:E28"/>
    <mergeCell ref="F25:F28"/>
    <mergeCell ref="L25:L27"/>
    <mergeCell ref="M25:M27"/>
    <mergeCell ref="E29:E32"/>
    <mergeCell ref="F29:F32"/>
    <mergeCell ref="E33:E36"/>
    <mergeCell ref="F33:F36"/>
    <mergeCell ref="E37:E40"/>
    <mergeCell ref="F37:F40"/>
    <mergeCell ref="E41:E44"/>
    <mergeCell ref="F41:F44"/>
  </mergeCells>
  <hyperlinks>
    <hyperlink ref="P13" r:id="rId1" display="TK Česká Třebová"/>
    <hyperlink ref="O14" r:id="rId2" display="Spartak Polička"/>
    <hyperlink ref="P14" r:id="rId3" display="TO TJ Svitavy"/>
    <hyperlink ref="O15" r:id="rId4" display="TC Jevíčko"/>
    <hyperlink ref="P15" r:id="rId5" display="Slovan Moravská Třebová"/>
    <hyperlink ref="O16" r:id="rId6" display="TK Česká Třebová"/>
    <hyperlink ref="P16" r:id="rId7" display="TC Jevíčko"/>
    <hyperlink ref="O17" r:id="rId8" display="Slovan Moravská Třebová"/>
    <hyperlink ref="P17" r:id="rId9" display="Spartak Polička"/>
    <hyperlink ref="O18" r:id="rId10" display="TO TJ Svitavy"/>
    <hyperlink ref="O19" r:id="rId11" display="TO TJ Svitavy"/>
    <hyperlink ref="P19" r:id="rId12" display="TK Česká Třebová"/>
    <hyperlink ref="P20" r:id="rId13" display="Slovan Moravská Třebová"/>
    <hyperlink ref="O21" r:id="rId14" display="Spartak Polička"/>
    <hyperlink ref="P21" r:id="rId15" display="TC Jevíčko"/>
    <hyperlink ref="O22" r:id="rId16" display="TK Česká Třebová"/>
    <hyperlink ref="P22" r:id="rId17" display="Spartak Polička"/>
    <hyperlink ref="O23" r:id="rId18" display="TC Jevíčko"/>
    <hyperlink ref="O24" r:id="rId19" display="Slovan Moravská Třebová"/>
    <hyperlink ref="P24" r:id="rId20" display="TO TJ Svitavy"/>
    <hyperlink ref="O25" r:id="rId21" display="Slovan Moravská Třebová"/>
    <hyperlink ref="P25" r:id="rId22" display="TK Česká Třebová"/>
    <hyperlink ref="O26" r:id="rId23" display="TO TJ Svitavy"/>
    <hyperlink ref="P26" r:id="rId24" display="TC Jevíčko"/>
    <hyperlink ref="P27" r:id="rId25" display="Spartak Polička"/>
  </hyperlinks>
  <printOptions/>
  <pageMargins left="0.7" right="0.7" top="0.7875" bottom="0.7875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28"/>
  <sheetViews>
    <sheetView workbookViewId="0" topLeftCell="A1">
      <selection activeCell="B19" sqref="B19"/>
    </sheetView>
  </sheetViews>
  <sheetFormatPr defaultColWidth="8.00390625" defaultRowHeight="12.75"/>
  <cols>
    <col min="1" max="2" width="8.57421875" style="74" customWidth="1"/>
    <col min="3" max="3" width="26.140625" style="74" customWidth="1"/>
    <col min="4" max="4" width="26.00390625" style="74" customWidth="1"/>
    <col min="5" max="16384" width="8.57421875" style="74" customWidth="1"/>
  </cols>
  <sheetData>
    <row r="3" spans="1:5" ht="12.75">
      <c r="A3" s="198" t="s">
        <v>247</v>
      </c>
      <c r="B3" s="198" t="s">
        <v>248</v>
      </c>
      <c r="C3" s="198" t="s">
        <v>249</v>
      </c>
      <c r="D3" s="198" t="s">
        <v>250</v>
      </c>
      <c r="E3" s="198" t="s">
        <v>320</v>
      </c>
    </row>
    <row r="4" spans="1:5" ht="12.75">
      <c r="A4" s="217">
        <v>42176</v>
      </c>
      <c r="B4" s="173" t="s">
        <v>321</v>
      </c>
      <c r="C4" s="187" t="s">
        <v>228</v>
      </c>
      <c r="D4" s="187" t="s">
        <v>137</v>
      </c>
      <c r="E4" s="218" t="s">
        <v>268</v>
      </c>
    </row>
    <row r="5" spans="1:5" ht="12.75">
      <c r="A5" s="217">
        <v>42176</v>
      </c>
      <c r="B5" s="173" t="s">
        <v>322</v>
      </c>
      <c r="C5" s="187" t="s">
        <v>98</v>
      </c>
      <c r="D5" s="187" t="s">
        <v>232</v>
      </c>
      <c r="E5" s="218" t="s">
        <v>264</v>
      </c>
    </row>
    <row r="6" spans="1:5" ht="12.75">
      <c r="A6" s="217">
        <v>42176</v>
      </c>
      <c r="B6" s="173" t="s">
        <v>323</v>
      </c>
      <c r="C6" s="187" t="s">
        <v>291</v>
      </c>
      <c r="D6" s="187" t="s">
        <v>8</v>
      </c>
      <c r="E6" s="218" t="s">
        <v>271</v>
      </c>
    </row>
    <row r="7" spans="1:5" ht="12.75">
      <c r="A7" s="217">
        <v>42176</v>
      </c>
      <c r="B7" s="173" t="s">
        <v>324</v>
      </c>
      <c r="C7" s="187" t="s">
        <v>295</v>
      </c>
      <c r="D7" s="187" t="s">
        <v>238</v>
      </c>
      <c r="E7" s="218" t="s">
        <v>275</v>
      </c>
    </row>
    <row r="8" spans="1:5" ht="12.75">
      <c r="A8" s="217">
        <v>42176</v>
      </c>
      <c r="B8" s="173" t="s">
        <v>325</v>
      </c>
      <c r="C8" s="187" t="s">
        <v>158</v>
      </c>
      <c r="D8" s="187" t="s">
        <v>242</v>
      </c>
      <c r="E8" s="218" t="s">
        <v>261</v>
      </c>
    </row>
    <row r="9" ht="12.75">
      <c r="E9" s="219"/>
    </row>
    <row r="10" ht="12.75">
      <c r="E10" s="219"/>
    </row>
    <row r="11" spans="1:5" ht="12.75">
      <c r="A11" s="198" t="s">
        <v>247</v>
      </c>
      <c r="B11" s="198" t="s">
        <v>248</v>
      </c>
      <c r="C11" s="198" t="s">
        <v>249</v>
      </c>
      <c r="D11" s="198" t="s">
        <v>250</v>
      </c>
      <c r="E11" s="204" t="s">
        <v>320</v>
      </c>
    </row>
    <row r="12" spans="1:5" ht="12.75">
      <c r="A12" s="217">
        <v>42183</v>
      </c>
      <c r="B12" s="173" t="s">
        <v>326</v>
      </c>
      <c r="C12" s="187" t="s">
        <v>228</v>
      </c>
      <c r="D12" s="187" t="s">
        <v>98</v>
      </c>
      <c r="E12" s="218" t="s">
        <v>261</v>
      </c>
    </row>
    <row r="13" spans="1:5" ht="12.75">
      <c r="A13" s="217">
        <v>42183</v>
      </c>
      <c r="B13" s="173" t="s">
        <v>327</v>
      </c>
      <c r="C13" s="187" t="s">
        <v>232</v>
      </c>
      <c r="D13" s="187" t="s">
        <v>137</v>
      </c>
      <c r="E13" s="218" t="s">
        <v>271</v>
      </c>
    </row>
    <row r="16" spans="1:9" ht="12.75">
      <c r="A16" s="181" t="s">
        <v>159</v>
      </c>
      <c r="B16" s="179"/>
      <c r="C16" s="179"/>
      <c r="D16" s="179"/>
      <c r="E16" s="179"/>
      <c r="F16" s="179"/>
      <c r="G16" s="179"/>
      <c r="H16" s="179"/>
      <c r="I16" s="179"/>
    </row>
    <row r="17" spans="1:9" ht="12.75">
      <c r="A17" s="182" t="s">
        <v>328</v>
      </c>
      <c r="B17" s="179"/>
      <c r="C17" s="179"/>
      <c r="D17" s="179"/>
      <c r="E17" s="179"/>
      <c r="F17" s="179"/>
      <c r="G17" s="179"/>
      <c r="H17" s="179"/>
      <c r="I17" s="179"/>
    </row>
    <row r="18" spans="1:9" ht="12.75">
      <c r="A18" s="183" t="s">
        <v>220</v>
      </c>
      <c r="B18" s="220" t="s">
        <v>221</v>
      </c>
      <c r="C18" s="221"/>
      <c r="D18" s="222"/>
      <c r="E18" s="222"/>
      <c r="F18" s="222"/>
      <c r="G18" s="222"/>
      <c r="H18" s="222"/>
      <c r="I18" s="222"/>
    </row>
    <row r="19" spans="1:9" ht="12.75">
      <c r="A19" s="186">
        <v>1</v>
      </c>
      <c r="B19" s="223" t="s">
        <v>228</v>
      </c>
      <c r="C19" s="224"/>
      <c r="D19" s="225"/>
      <c r="E19" s="225"/>
      <c r="F19" s="226"/>
      <c r="G19" s="227"/>
      <c r="H19" s="227"/>
      <c r="I19" s="222"/>
    </row>
    <row r="20" spans="1:9" ht="12.75">
      <c r="A20" s="186">
        <f>A19+1</f>
        <v>2</v>
      </c>
      <c r="B20" s="223" t="s">
        <v>98</v>
      </c>
      <c r="C20" s="224"/>
      <c r="D20" s="225"/>
      <c r="E20" s="225"/>
      <c r="F20" s="226"/>
      <c r="G20" s="227"/>
      <c r="H20" s="227"/>
      <c r="I20" s="222"/>
    </row>
    <row r="21" spans="1:9" ht="12.75">
      <c r="A21" s="186">
        <f>A20+1</f>
        <v>3</v>
      </c>
      <c r="B21" s="223" t="s">
        <v>137</v>
      </c>
      <c r="C21" s="224"/>
      <c r="D21" s="225"/>
      <c r="E21" s="225"/>
      <c r="F21" s="226"/>
      <c r="G21" s="227"/>
      <c r="H21" s="227"/>
      <c r="I21" s="222"/>
    </row>
    <row r="22" spans="1:9" ht="12.75">
      <c r="A22" s="186">
        <f>A21+1</f>
        <v>4</v>
      </c>
      <c r="B22" s="223" t="s">
        <v>232</v>
      </c>
      <c r="C22" s="224"/>
      <c r="D22" s="225"/>
      <c r="E22" s="225"/>
      <c r="F22" s="226"/>
      <c r="G22" s="227"/>
      <c r="H22" s="227"/>
      <c r="I22" s="222"/>
    </row>
    <row r="23" spans="1:9" ht="12.75">
      <c r="A23" s="186">
        <f>A22+1</f>
        <v>5</v>
      </c>
      <c r="B23" s="223" t="s">
        <v>8</v>
      </c>
      <c r="C23" s="224"/>
      <c r="D23" s="225"/>
      <c r="E23" s="225"/>
      <c r="F23" s="226"/>
      <c r="G23" s="227"/>
      <c r="H23" s="227"/>
      <c r="I23" s="222"/>
    </row>
    <row r="24" spans="1:9" ht="12.75">
      <c r="A24" s="186">
        <f aca="true" t="shared" si="0" ref="A24:A28">A23+1</f>
        <v>6</v>
      </c>
      <c r="B24" s="223" t="s">
        <v>291</v>
      </c>
      <c r="C24" s="224"/>
      <c r="D24" s="214"/>
      <c r="E24" s="214"/>
      <c r="F24" s="228"/>
      <c r="G24" s="214"/>
      <c r="H24" s="214"/>
      <c r="I24" s="228"/>
    </row>
    <row r="25" spans="1:9" ht="12.75">
      <c r="A25" s="186">
        <f t="shared" si="0"/>
        <v>7</v>
      </c>
      <c r="B25" s="223" t="s">
        <v>295</v>
      </c>
      <c r="C25" s="224"/>
      <c r="D25" s="214"/>
      <c r="E25" s="214"/>
      <c r="F25" s="228"/>
      <c r="G25" s="214"/>
      <c r="H25" s="214"/>
      <c r="I25" s="228"/>
    </row>
    <row r="26" spans="1:9" ht="12.75">
      <c r="A26" s="186">
        <f t="shared" si="0"/>
        <v>8</v>
      </c>
      <c r="B26" s="223" t="s">
        <v>238</v>
      </c>
      <c r="C26" s="224"/>
      <c r="D26" s="214"/>
      <c r="E26" s="214"/>
      <c r="F26" s="228"/>
      <c r="G26" s="214"/>
      <c r="H26" s="214"/>
      <c r="I26" s="228"/>
    </row>
    <row r="27" spans="1:9" ht="12.75">
      <c r="A27" s="186">
        <f t="shared" si="0"/>
        <v>9</v>
      </c>
      <c r="B27" s="223" t="s">
        <v>158</v>
      </c>
      <c r="C27" s="224"/>
      <c r="D27" s="214"/>
      <c r="E27" s="214"/>
      <c r="F27" s="228"/>
      <c r="G27" s="214"/>
      <c r="H27" s="214"/>
      <c r="I27" s="228"/>
    </row>
    <row r="28" spans="1:9" ht="12.75">
      <c r="A28" s="194">
        <f t="shared" si="0"/>
        <v>10</v>
      </c>
      <c r="B28" s="229" t="s">
        <v>242</v>
      </c>
      <c r="C28" s="230"/>
      <c r="D28" s="214"/>
      <c r="E28" s="214"/>
      <c r="F28" s="228"/>
      <c r="G28" s="214"/>
      <c r="H28" s="214"/>
      <c r="I28" s="228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8"/>
  <sheetViews>
    <sheetView workbookViewId="0" topLeftCell="A7">
      <selection activeCell="E35" sqref="E35"/>
    </sheetView>
  </sheetViews>
  <sheetFormatPr defaultColWidth="8.00390625" defaultRowHeight="12.75"/>
  <cols>
    <col min="1" max="1" width="4.8515625" style="74" customWidth="1"/>
    <col min="2" max="2" width="35.140625" style="74" customWidth="1"/>
    <col min="3" max="3" width="12.57421875" style="74" customWidth="1"/>
    <col min="4" max="4" width="10.8515625" style="74" customWidth="1"/>
    <col min="5" max="5" width="9.8515625" style="74" customWidth="1"/>
    <col min="6" max="6" width="19.8515625" style="74" customWidth="1"/>
    <col min="7" max="7" width="0" style="74" hidden="1" customWidth="1"/>
    <col min="8" max="16384" width="8.57421875" style="74" customWidth="1"/>
  </cols>
  <sheetData>
    <row r="1" ht="7.5" customHeight="1"/>
    <row r="2" spans="1:7" ht="39.75" customHeight="1">
      <c r="A2" s="75" t="s">
        <v>0</v>
      </c>
      <c r="B2" s="76"/>
      <c r="C2" s="76"/>
      <c r="D2" s="77" t="s">
        <v>1</v>
      </c>
      <c r="G2" s="78" t="s">
        <v>2</v>
      </c>
    </row>
    <row r="3" ht="15" customHeight="1"/>
    <row r="4" spans="1:7" s="86" customFormat="1" ht="15" customHeight="1">
      <c r="A4" s="79" t="s">
        <v>3</v>
      </c>
      <c r="B4" s="80" t="s">
        <v>4</v>
      </c>
      <c r="C4" s="81" t="s">
        <v>5</v>
      </c>
      <c r="D4" s="82" t="s">
        <v>6</v>
      </c>
      <c r="E4" s="83" t="s">
        <v>7</v>
      </c>
      <c r="F4" s="84"/>
      <c r="G4" s="85"/>
    </row>
    <row r="5" spans="1:7" s="90" customFormat="1" ht="12.75">
      <c r="A5" s="87" t="s">
        <v>51</v>
      </c>
      <c r="B5" s="88"/>
      <c r="C5" s="89" t="s">
        <v>52</v>
      </c>
      <c r="E5" s="91"/>
      <c r="F5" s="92"/>
      <c r="G5" s="93"/>
    </row>
    <row r="6" spans="1:7" s="100" customFormat="1" ht="27.75" customHeight="1">
      <c r="A6" s="94">
        <v>2016</v>
      </c>
      <c r="B6" s="95" t="s">
        <v>53</v>
      </c>
      <c r="C6" s="96" t="s">
        <v>54</v>
      </c>
      <c r="D6" s="96"/>
      <c r="E6" s="97"/>
      <c r="F6" s="98"/>
      <c r="G6" s="99"/>
    </row>
    <row r="7" ht="21" customHeight="1"/>
    <row r="8" spans="1:7" s="106" customFormat="1" ht="12.75">
      <c r="A8" s="101" t="s">
        <v>10</v>
      </c>
      <c r="B8" s="102"/>
      <c r="C8" s="103"/>
      <c r="D8" s="104"/>
      <c r="E8" s="102"/>
      <c r="F8" s="102"/>
      <c r="G8" s="105"/>
    </row>
    <row r="9" spans="1:7" s="106" customFormat="1" ht="12.75">
      <c r="A9" s="107" t="s">
        <v>11</v>
      </c>
      <c r="B9" s="108" t="s">
        <v>12</v>
      </c>
      <c r="C9" s="108" t="s">
        <v>13</v>
      </c>
      <c r="D9" s="108"/>
      <c r="E9" s="108"/>
      <c r="F9" s="108"/>
      <c r="G9" s="109"/>
    </row>
    <row r="10" spans="1:7" s="106" customFormat="1" ht="12.75">
      <c r="A10" s="110"/>
      <c r="B10" s="111"/>
      <c r="C10" s="112"/>
      <c r="D10" s="113"/>
      <c r="E10" s="111"/>
      <c r="F10" s="111"/>
      <c r="G10" s="114"/>
    </row>
    <row r="11" spans="1:7" s="90" customFormat="1" ht="21" customHeight="1">
      <c r="A11" s="115"/>
      <c r="B11" s="116" t="s">
        <v>14</v>
      </c>
      <c r="C11" s="116"/>
      <c r="D11" s="117"/>
      <c r="E11" s="117"/>
      <c r="F11" s="117"/>
      <c r="G11" s="118"/>
    </row>
    <row r="12" spans="1:11" ht="21" customHeight="1">
      <c r="A12" s="119" t="s">
        <v>15</v>
      </c>
      <c r="B12" s="120" t="s">
        <v>55</v>
      </c>
      <c r="C12" s="121">
        <v>24920</v>
      </c>
      <c r="D12" s="121"/>
      <c r="E12" s="122"/>
      <c r="F12" s="122"/>
      <c r="G12" s="123"/>
      <c r="I12" s="124"/>
      <c r="J12" s="125"/>
      <c r="K12" s="125"/>
    </row>
    <row r="13" spans="1:11" ht="21" customHeight="1">
      <c r="A13" s="119" t="s">
        <v>17</v>
      </c>
      <c r="B13" s="120" t="s">
        <v>56</v>
      </c>
      <c r="C13" s="121">
        <v>24448</v>
      </c>
      <c r="D13" s="121"/>
      <c r="E13" s="122"/>
      <c r="F13" s="122"/>
      <c r="G13" s="123"/>
      <c r="I13" s="126"/>
      <c r="J13" s="126"/>
      <c r="K13" s="126"/>
    </row>
    <row r="14" spans="1:11" ht="21" customHeight="1">
      <c r="A14" s="119" t="s">
        <v>19</v>
      </c>
      <c r="B14" s="127" t="s">
        <v>57</v>
      </c>
      <c r="C14" s="121">
        <v>25043</v>
      </c>
      <c r="D14" s="121"/>
      <c r="E14" s="122"/>
      <c r="F14" s="122"/>
      <c r="G14" s="123"/>
      <c r="I14" s="126"/>
      <c r="J14" s="126"/>
      <c r="K14" s="126"/>
    </row>
    <row r="15" spans="1:11" ht="21" customHeight="1">
      <c r="A15" s="119" t="s">
        <v>21</v>
      </c>
      <c r="B15" s="120" t="s">
        <v>58</v>
      </c>
      <c r="C15" s="121">
        <v>23540</v>
      </c>
      <c r="D15" s="121"/>
      <c r="E15" s="122"/>
      <c r="F15" s="122"/>
      <c r="G15" s="123"/>
      <c r="I15" s="124"/>
      <c r="J15" s="125"/>
      <c r="K15" s="125"/>
    </row>
    <row r="16" spans="1:7" ht="21" customHeight="1">
      <c r="A16" s="119" t="s">
        <v>23</v>
      </c>
      <c r="B16" s="120" t="s">
        <v>59</v>
      </c>
      <c r="C16" s="121">
        <v>24606</v>
      </c>
      <c r="D16" s="121"/>
      <c r="E16" s="122"/>
      <c r="F16" s="122"/>
      <c r="G16" s="123"/>
    </row>
    <row r="17" spans="1:7" ht="21" customHeight="1">
      <c r="A17" s="119" t="s">
        <v>25</v>
      </c>
      <c r="B17" s="127" t="s">
        <v>60</v>
      </c>
      <c r="C17" s="121">
        <v>21610</v>
      </c>
      <c r="D17" s="121"/>
      <c r="E17" s="122"/>
      <c r="F17" s="122"/>
      <c r="G17" s="123"/>
    </row>
    <row r="18" spans="1:7" ht="21" customHeight="1">
      <c r="A18" s="119" t="s">
        <v>27</v>
      </c>
      <c r="B18" s="127" t="s">
        <v>61</v>
      </c>
      <c r="C18" s="121">
        <v>21422</v>
      </c>
      <c r="D18" s="121"/>
      <c r="E18" s="122"/>
      <c r="F18" s="122"/>
      <c r="G18" s="123"/>
    </row>
    <row r="19" spans="1:7" ht="21" customHeight="1">
      <c r="A19" s="119" t="s">
        <v>29</v>
      </c>
      <c r="B19" s="124" t="s">
        <v>62</v>
      </c>
      <c r="C19" s="121">
        <v>18458</v>
      </c>
      <c r="D19" s="121"/>
      <c r="E19" s="122"/>
      <c r="F19" s="122"/>
      <c r="G19" s="123"/>
    </row>
    <row r="20" spans="1:7" ht="21" customHeight="1">
      <c r="A20" s="119" t="s">
        <v>31</v>
      </c>
      <c r="B20" s="120" t="s">
        <v>63</v>
      </c>
      <c r="C20" s="121">
        <v>25178</v>
      </c>
      <c r="D20" s="121"/>
      <c r="E20" s="122"/>
      <c r="F20" s="122"/>
      <c r="G20" s="123"/>
    </row>
    <row r="21" spans="1:7" ht="21" customHeight="1">
      <c r="A21" s="119" t="s">
        <v>33</v>
      </c>
      <c r="B21" s="120" t="s">
        <v>64</v>
      </c>
      <c r="C21" s="121">
        <v>24679</v>
      </c>
      <c r="D21" s="121"/>
      <c r="E21" s="122"/>
      <c r="F21" s="122"/>
      <c r="G21" s="123"/>
    </row>
    <row r="22" spans="1:7" ht="21" customHeight="1">
      <c r="A22" s="119" t="s">
        <v>34</v>
      </c>
      <c r="B22" s="120" t="s">
        <v>65</v>
      </c>
      <c r="C22" s="121">
        <v>23146</v>
      </c>
      <c r="D22" s="121"/>
      <c r="E22" s="122"/>
      <c r="F22" s="122"/>
      <c r="G22" s="123"/>
    </row>
    <row r="23" spans="1:7" ht="21" customHeight="1">
      <c r="A23" s="119" t="s">
        <v>35</v>
      </c>
      <c r="B23" s="120" t="s">
        <v>66</v>
      </c>
      <c r="C23" s="121">
        <v>22738</v>
      </c>
      <c r="D23" s="121"/>
      <c r="E23" s="122"/>
      <c r="F23" s="122"/>
      <c r="G23" s="123"/>
    </row>
    <row r="24" spans="1:7" s="90" customFormat="1" ht="21" customHeight="1">
      <c r="A24" s="128"/>
      <c r="B24" s="129" t="s">
        <v>36</v>
      </c>
      <c r="C24" s="129"/>
      <c r="D24" s="130"/>
      <c r="E24" s="130"/>
      <c r="F24" s="130"/>
      <c r="G24" s="131"/>
    </row>
    <row r="25" spans="1:7" ht="21" customHeight="1">
      <c r="A25" s="119" t="s">
        <v>15</v>
      </c>
      <c r="B25" s="120" t="s">
        <v>67</v>
      </c>
      <c r="C25" s="121">
        <v>25046</v>
      </c>
      <c r="D25" s="121"/>
      <c r="E25" s="122"/>
      <c r="F25" s="122"/>
      <c r="G25" s="123"/>
    </row>
    <row r="26" spans="1:7" ht="21" customHeight="1">
      <c r="A26" s="119" t="s">
        <v>17</v>
      </c>
      <c r="B26" s="120" t="s">
        <v>68</v>
      </c>
      <c r="C26" s="121">
        <v>26660</v>
      </c>
      <c r="D26" s="121"/>
      <c r="E26" s="122"/>
      <c r="F26" s="122"/>
      <c r="G26" s="123"/>
    </row>
    <row r="27" spans="1:7" ht="21" customHeight="1">
      <c r="A27" s="119" t="s">
        <v>19</v>
      </c>
      <c r="B27" s="120" t="s">
        <v>69</v>
      </c>
      <c r="C27" s="121">
        <v>26392</v>
      </c>
      <c r="D27" s="121"/>
      <c r="E27" s="122"/>
      <c r="F27" s="122"/>
      <c r="G27" s="123"/>
    </row>
    <row r="28" spans="1:7" ht="21" customHeight="1">
      <c r="A28" s="119" t="s">
        <v>21</v>
      </c>
      <c r="B28" s="120" t="s">
        <v>70</v>
      </c>
      <c r="C28" s="121">
        <v>24998</v>
      </c>
      <c r="D28" s="121"/>
      <c r="E28" s="122"/>
      <c r="F28" s="122"/>
      <c r="G28" s="123"/>
    </row>
    <row r="29" spans="1:7" ht="21" customHeight="1">
      <c r="A29" s="119" t="s">
        <v>23</v>
      </c>
      <c r="B29" s="120" t="s">
        <v>71</v>
      </c>
      <c r="C29" s="121">
        <v>27337</v>
      </c>
      <c r="D29" s="121"/>
      <c r="E29" s="122"/>
      <c r="F29" s="122"/>
      <c r="G29" s="123"/>
    </row>
    <row r="30" spans="1:7" ht="21" customHeight="1">
      <c r="A30" s="132" t="s">
        <v>25</v>
      </c>
      <c r="B30" s="133"/>
      <c r="C30" s="121"/>
      <c r="D30" s="121"/>
      <c r="E30" s="134"/>
      <c r="F30" s="134"/>
      <c r="G30" s="135"/>
    </row>
    <row r="31" spans="1:7" ht="21" customHeight="1">
      <c r="A31" s="132" t="s">
        <v>27</v>
      </c>
      <c r="B31" s="133"/>
      <c r="C31" s="121"/>
      <c r="D31" s="121"/>
      <c r="E31" s="134"/>
      <c r="F31" s="134"/>
      <c r="G31" s="135"/>
    </row>
    <row r="32" spans="1:7" ht="21" customHeight="1">
      <c r="A32" s="136" t="s">
        <v>29</v>
      </c>
      <c r="B32" s="137"/>
      <c r="C32" s="121"/>
      <c r="D32" s="121"/>
      <c r="E32" s="138"/>
      <c r="F32" s="138"/>
      <c r="G32" s="139"/>
    </row>
    <row r="33" ht="17.25" customHeight="1"/>
    <row r="34" spans="1:5" s="86" customFormat="1" ht="18.75" customHeight="1">
      <c r="A34" s="140" t="s">
        <v>43</v>
      </c>
      <c r="B34" s="140"/>
      <c r="C34" s="141" t="s">
        <v>44</v>
      </c>
      <c r="D34" s="141"/>
      <c r="E34" s="86" t="s">
        <v>45</v>
      </c>
    </row>
    <row r="35" spans="1:6" s="145" customFormat="1" ht="18.75" customHeight="1">
      <c r="A35" s="142" t="s">
        <v>72</v>
      </c>
      <c r="B35" s="142"/>
      <c r="C35" s="143" t="s">
        <v>73</v>
      </c>
      <c r="D35" s="143"/>
      <c r="E35" s="144" t="s">
        <v>74</v>
      </c>
      <c r="F35" s="144"/>
    </row>
    <row r="36" spans="1:6" s="145" customFormat="1" ht="18.75" customHeight="1">
      <c r="A36" s="146" t="s">
        <v>58</v>
      </c>
      <c r="B36" s="146"/>
      <c r="C36" s="147" t="s">
        <v>75</v>
      </c>
      <c r="D36" s="147"/>
      <c r="E36" s="148" t="s">
        <v>74</v>
      </c>
      <c r="F36" s="148"/>
    </row>
    <row r="37" spans="5:7" ht="31.5" customHeight="1">
      <c r="E37" s="149"/>
      <c r="F37" s="149"/>
      <c r="G37" s="149"/>
    </row>
    <row r="38" spans="5:7" ht="12.75">
      <c r="E38" s="150" t="s">
        <v>50</v>
      </c>
      <c r="F38" s="150"/>
      <c r="G38" s="150"/>
    </row>
  </sheetData>
  <sheetProtection selectLockedCells="1" selectUnlockedCells="1"/>
  <mergeCells count="33">
    <mergeCell ref="C6:D6"/>
    <mergeCell ref="C9:D9"/>
    <mergeCell ref="C12:D12"/>
    <mergeCell ref="J12:K12"/>
    <mergeCell ref="C13:D13"/>
    <mergeCell ref="C14:D14"/>
    <mergeCell ref="C15:D15"/>
    <mergeCell ref="J15:K15"/>
    <mergeCell ref="C16:D16"/>
    <mergeCell ref="C17:D17"/>
    <mergeCell ref="C18:D18"/>
    <mergeCell ref="C19:D19"/>
    <mergeCell ref="C20:D20"/>
    <mergeCell ref="C21:D21"/>
    <mergeCell ref="C22:D22"/>
    <mergeCell ref="C23:D23"/>
    <mergeCell ref="C25:D25"/>
    <mergeCell ref="C26:D26"/>
    <mergeCell ref="C27:D27"/>
    <mergeCell ref="C28:D28"/>
    <mergeCell ref="C29:D29"/>
    <mergeCell ref="C30:D30"/>
    <mergeCell ref="C31:D31"/>
    <mergeCell ref="C32:D32"/>
    <mergeCell ref="A34:B34"/>
    <mergeCell ref="C34:D34"/>
    <mergeCell ref="A35:B35"/>
    <mergeCell ref="C35:D35"/>
    <mergeCell ref="E35:F35"/>
    <mergeCell ref="A36:B36"/>
    <mergeCell ref="C36:D36"/>
    <mergeCell ref="E36:F36"/>
    <mergeCell ref="E38:G38"/>
  </mergeCells>
  <hyperlinks>
    <hyperlink ref="E35" r:id="rId1" display="info@tenisvysokemyto.cz"/>
    <hyperlink ref="E36" r:id="rId2" display="info@tenisvysokemyto.cz"/>
  </hyperlinks>
  <printOptions/>
  <pageMargins left="0.5902777777777778" right="0.65" top="0.7875" bottom="0.6305555555555555" header="0.5118055555555555" footer="0.2902777777777778"/>
  <pageSetup horizontalDpi="300" verticalDpi="300" orientation="portrait" paperSize="9"/>
  <headerFooter alignWithMargins="0">
    <oddHeader>&amp;C&amp;"Tahoma,obyčejné"&amp;8www.cztenis.cz - Oficiální internetové stránky Českého tenisového svazu</oddHeader>
    <oddFooter>&amp;C&amp;"Tahoma,obyčejné"&amp;8Český tenisový svaz, Ostrov Štvanice 38, 170 00 Praha 7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8"/>
  <sheetViews>
    <sheetView workbookViewId="0" topLeftCell="A4">
      <selection activeCell="E36" sqref="E36"/>
    </sheetView>
  </sheetViews>
  <sheetFormatPr defaultColWidth="8.00390625" defaultRowHeight="12.75"/>
  <cols>
    <col min="1" max="1" width="4.8515625" style="74" customWidth="1"/>
    <col min="2" max="2" width="35.140625" style="74" customWidth="1"/>
    <col min="3" max="3" width="10.7109375" style="74" customWidth="1"/>
    <col min="4" max="4" width="10.8515625" style="74" customWidth="1"/>
    <col min="5" max="5" width="9.8515625" style="74" customWidth="1"/>
    <col min="6" max="6" width="19.8515625" style="74" customWidth="1"/>
    <col min="7" max="7" width="0" style="74" hidden="1" customWidth="1"/>
    <col min="8" max="16384" width="8.57421875" style="74" customWidth="1"/>
  </cols>
  <sheetData>
    <row r="1" ht="7.5" customHeight="1"/>
    <row r="2" spans="1:7" ht="39.75" customHeight="1">
      <c r="A2" s="75" t="s">
        <v>0</v>
      </c>
      <c r="B2" s="76"/>
      <c r="C2" s="76"/>
      <c r="D2" s="77" t="s">
        <v>1</v>
      </c>
      <c r="G2" s="78" t="s">
        <v>2</v>
      </c>
    </row>
    <row r="3" ht="15" customHeight="1"/>
    <row r="4" spans="1:7" s="86" customFormat="1" ht="15" customHeight="1">
      <c r="A4" s="79" t="s">
        <v>3</v>
      </c>
      <c r="B4" s="80" t="s">
        <v>4</v>
      </c>
      <c r="C4" s="81" t="s">
        <v>5</v>
      </c>
      <c r="D4" s="82" t="s">
        <v>6</v>
      </c>
      <c r="E4" s="83" t="s">
        <v>7</v>
      </c>
      <c r="F4" s="85"/>
      <c r="G4" s="85"/>
    </row>
    <row r="5" spans="1:7" s="90" customFormat="1" ht="12.75">
      <c r="A5" s="87" t="s">
        <v>51</v>
      </c>
      <c r="B5" s="88"/>
      <c r="C5" s="89" t="s">
        <v>52</v>
      </c>
      <c r="E5" s="91"/>
      <c r="F5" s="93"/>
      <c r="G5" s="93"/>
    </row>
    <row r="6" spans="1:7" s="100" customFormat="1" ht="27.75" customHeight="1">
      <c r="A6" s="94">
        <v>2016</v>
      </c>
      <c r="B6" s="95" t="s">
        <v>76</v>
      </c>
      <c r="C6" s="96" t="s">
        <v>77</v>
      </c>
      <c r="D6" s="96"/>
      <c r="E6" s="97"/>
      <c r="F6" s="99"/>
      <c r="G6" s="99"/>
    </row>
    <row r="7" ht="21" customHeight="1"/>
    <row r="8" spans="1:7" s="106" customFormat="1" ht="12.75">
      <c r="A8" s="101" t="s">
        <v>10</v>
      </c>
      <c r="B8" s="102"/>
      <c r="C8" s="103"/>
      <c r="D8" s="104"/>
      <c r="E8" s="102"/>
      <c r="F8" s="102"/>
      <c r="G8" s="105"/>
    </row>
    <row r="9" spans="1:7" s="106" customFormat="1" ht="12.75">
      <c r="A9" s="107" t="s">
        <v>11</v>
      </c>
      <c r="B9" s="108" t="s">
        <v>12</v>
      </c>
      <c r="C9" s="108" t="s">
        <v>13</v>
      </c>
      <c r="D9" s="108"/>
      <c r="E9" s="108"/>
      <c r="F9" s="108"/>
      <c r="G9" s="109"/>
    </row>
    <row r="10" spans="1:7" s="106" customFormat="1" ht="12.75">
      <c r="A10" s="110"/>
      <c r="B10" s="111"/>
      <c r="C10" s="112"/>
      <c r="D10" s="113"/>
      <c r="E10" s="111"/>
      <c r="F10" s="111"/>
      <c r="G10" s="114"/>
    </row>
    <row r="11" spans="1:7" s="90" customFormat="1" ht="21" customHeight="1">
      <c r="A11" s="115"/>
      <c r="B11" s="116" t="s">
        <v>14</v>
      </c>
      <c r="C11" s="116"/>
      <c r="D11" s="117"/>
      <c r="E11" s="117"/>
      <c r="F11" s="117"/>
      <c r="G11" s="118"/>
    </row>
    <row r="12" spans="1:7" ht="21" customHeight="1">
      <c r="A12" s="119" t="s">
        <v>15</v>
      </c>
      <c r="B12" s="120" t="s">
        <v>78</v>
      </c>
      <c r="C12" s="121">
        <v>24393</v>
      </c>
      <c r="D12" s="121"/>
      <c r="E12" s="122"/>
      <c r="F12" s="122"/>
      <c r="G12" s="123"/>
    </row>
    <row r="13" spans="1:7" ht="21" customHeight="1">
      <c r="A13" s="119" t="s">
        <v>17</v>
      </c>
      <c r="B13" s="120" t="s">
        <v>79</v>
      </c>
      <c r="C13" s="121">
        <v>19816</v>
      </c>
      <c r="D13" s="121"/>
      <c r="E13" s="122"/>
      <c r="F13" s="122"/>
      <c r="G13" s="123"/>
    </row>
    <row r="14" spans="1:7" ht="21" customHeight="1">
      <c r="A14" s="119" t="s">
        <v>19</v>
      </c>
      <c r="B14" s="120" t="s">
        <v>80</v>
      </c>
      <c r="C14" s="121">
        <v>26106</v>
      </c>
      <c r="D14" s="121"/>
      <c r="E14" s="122"/>
      <c r="F14" s="122"/>
      <c r="G14" s="123"/>
    </row>
    <row r="15" spans="1:7" ht="21" customHeight="1">
      <c r="A15" s="119" t="s">
        <v>21</v>
      </c>
      <c r="B15" s="127" t="s">
        <v>81</v>
      </c>
      <c r="C15" s="121">
        <v>19623</v>
      </c>
      <c r="D15" s="121"/>
      <c r="E15" s="122"/>
      <c r="F15" s="122"/>
      <c r="G15" s="123"/>
    </row>
    <row r="16" spans="1:7" ht="21" customHeight="1">
      <c r="A16" s="119" t="s">
        <v>23</v>
      </c>
      <c r="B16" s="127" t="s">
        <v>82</v>
      </c>
      <c r="C16" s="121">
        <v>19117</v>
      </c>
      <c r="D16" s="121"/>
      <c r="E16" s="122"/>
      <c r="F16" s="122"/>
      <c r="G16" s="123"/>
    </row>
    <row r="17" spans="1:7" ht="21" customHeight="1">
      <c r="A17" s="119" t="s">
        <v>25</v>
      </c>
      <c r="B17" s="127" t="s">
        <v>83</v>
      </c>
      <c r="C17" s="121">
        <v>25918</v>
      </c>
      <c r="D17" s="121"/>
      <c r="E17" s="122"/>
      <c r="F17" s="122"/>
      <c r="G17" s="123"/>
    </row>
    <row r="18" spans="1:7" ht="21" customHeight="1">
      <c r="A18" s="119" t="s">
        <v>27</v>
      </c>
      <c r="B18" s="127" t="s">
        <v>84</v>
      </c>
      <c r="C18" s="121">
        <v>25622</v>
      </c>
      <c r="D18" s="121"/>
      <c r="E18" s="122"/>
      <c r="F18" s="122"/>
      <c r="G18" s="123"/>
    </row>
    <row r="19" spans="1:7" ht="21" customHeight="1">
      <c r="A19" s="119" t="s">
        <v>29</v>
      </c>
      <c r="B19" s="127" t="s">
        <v>85</v>
      </c>
      <c r="C19" s="121">
        <v>21446</v>
      </c>
      <c r="D19" s="121"/>
      <c r="E19" s="122"/>
      <c r="F19" s="122"/>
      <c r="G19" s="123"/>
    </row>
    <row r="20" spans="1:7" ht="21" customHeight="1">
      <c r="A20" s="119" t="s">
        <v>31</v>
      </c>
      <c r="B20" s="120" t="s">
        <v>86</v>
      </c>
      <c r="C20" s="121">
        <v>19348</v>
      </c>
      <c r="D20" s="121"/>
      <c r="E20" s="122"/>
      <c r="F20" s="122"/>
      <c r="G20" s="123"/>
    </row>
    <row r="21" spans="1:7" ht="21" customHeight="1">
      <c r="A21" s="119" t="s">
        <v>33</v>
      </c>
      <c r="B21" s="120"/>
      <c r="C21" s="121"/>
      <c r="D21" s="121"/>
      <c r="E21" s="122"/>
      <c r="F21" s="122"/>
      <c r="G21" s="123"/>
    </row>
    <row r="22" spans="1:7" ht="21" customHeight="1">
      <c r="A22" s="119" t="s">
        <v>34</v>
      </c>
      <c r="B22" s="120"/>
      <c r="C22" s="121"/>
      <c r="D22" s="121"/>
      <c r="E22" s="122"/>
      <c r="F22" s="122"/>
      <c r="G22" s="123"/>
    </row>
    <row r="23" spans="1:7" ht="21" customHeight="1">
      <c r="A23" s="119" t="s">
        <v>35</v>
      </c>
      <c r="B23" s="120"/>
      <c r="C23" s="121"/>
      <c r="D23" s="121"/>
      <c r="E23" s="122"/>
      <c r="F23" s="122"/>
      <c r="G23" s="123"/>
    </row>
    <row r="24" spans="1:7" s="90" customFormat="1" ht="21" customHeight="1">
      <c r="A24" s="128"/>
      <c r="B24" s="129" t="s">
        <v>36</v>
      </c>
      <c r="C24" s="151"/>
      <c r="D24" s="151"/>
      <c r="E24" s="130"/>
      <c r="F24" s="130"/>
      <c r="G24" s="131"/>
    </row>
    <row r="25" spans="1:7" ht="21" customHeight="1">
      <c r="A25" s="119" t="s">
        <v>15</v>
      </c>
      <c r="B25" s="120" t="s">
        <v>87</v>
      </c>
      <c r="C25" s="121">
        <v>20162</v>
      </c>
      <c r="D25" s="121"/>
      <c r="E25" s="122"/>
      <c r="F25" s="122"/>
      <c r="G25" s="123"/>
    </row>
    <row r="26" spans="1:7" ht="21" customHeight="1">
      <c r="A26" s="119" t="s">
        <v>17</v>
      </c>
      <c r="B26" s="120" t="s">
        <v>88</v>
      </c>
      <c r="C26" s="121">
        <v>20108</v>
      </c>
      <c r="D26" s="121"/>
      <c r="E26" s="122"/>
      <c r="F26" s="122"/>
      <c r="G26" s="123"/>
    </row>
    <row r="27" spans="1:7" ht="21" customHeight="1">
      <c r="A27" s="119" t="s">
        <v>19</v>
      </c>
      <c r="B27" s="120" t="s">
        <v>89</v>
      </c>
      <c r="C27" s="121">
        <v>29219</v>
      </c>
      <c r="D27" s="121"/>
      <c r="E27" s="122"/>
      <c r="F27" s="122"/>
      <c r="G27" s="123"/>
    </row>
    <row r="28" spans="1:7" ht="21" customHeight="1">
      <c r="A28" s="119" t="s">
        <v>21</v>
      </c>
      <c r="B28" s="120" t="s">
        <v>90</v>
      </c>
      <c r="C28" s="121">
        <v>25193</v>
      </c>
      <c r="D28" s="121"/>
      <c r="E28" s="122"/>
      <c r="F28" s="122"/>
      <c r="G28" s="123"/>
    </row>
    <row r="29" spans="1:7" ht="21" customHeight="1">
      <c r="A29" s="119" t="s">
        <v>23</v>
      </c>
      <c r="B29" s="120" t="s">
        <v>91</v>
      </c>
      <c r="C29" s="121">
        <v>22854</v>
      </c>
      <c r="D29" s="121"/>
      <c r="E29" s="122"/>
      <c r="F29" s="122"/>
      <c r="G29" s="123"/>
    </row>
    <row r="30" spans="1:7" ht="21" customHeight="1">
      <c r="A30" s="132" t="s">
        <v>25</v>
      </c>
      <c r="B30" s="133"/>
      <c r="C30" s="152"/>
      <c r="D30" s="153"/>
      <c r="E30" s="134"/>
      <c r="F30" s="134"/>
      <c r="G30" s="123"/>
    </row>
    <row r="31" spans="1:7" ht="21" customHeight="1">
      <c r="A31" s="132" t="s">
        <v>27</v>
      </c>
      <c r="B31" s="133"/>
      <c r="C31" s="152"/>
      <c r="D31" s="153"/>
      <c r="E31" s="134"/>
      <c r="F31" s="134"/>
      <c r="G31" s="135"/>
    </row>
    <row r="32" spans="1:7" ht="21" customHeight="1">
      <c r="A32" s="136" t="s">
        <v>29</v>
      </c>
      <c r="B32" s="137"/>
      <c r="C32" s="154"/>
      <c r="D32" s="154"/>
      <c r="E32" s="138"/>
      <c r="F32" s="138"/>
      <c r="G32" s="139"/>
    </row>
    <row r="33" ht="17.25" customHeight="1"/>
    <row r="34" spans="1:5" s="86" customFormat="1" ht="18.75" customHeight="1">
      <c r="A34" s="140" t="s">
        <v>43</v>
      </c>
      <c r="B34" s="140"/>
      <c r="C34" s="141" t="s">
        <v>44</v>
      </c>
      <c r="D34" s="141"/>
      <c r="E34" s="86" t="s">
        <v>45</v>
      </c>
    </row>
    <row r="35" spans="1:6" s="145" customFormat="1" ht="18.75" customHeight="1">
      <c r="A35" s="142" t="s">
        <v>92</v>
      </c>
      <c r="B35" s="142"/>
      <c r="C35" s="143" t="s">
        <v>93</v>
      </c>
      <c r="D35" s="143"/>
      <c r="E35" s="155" t="s">
        <v>94</v>
      </c>
      <c r="F35" s="155"/>
    </row>
    <row r="36" spans="1:6" s="145" customFormat="1" ht="18.75" customHeight="1">
      <c r="A36" s="146" t="s">
        <v>87</v>
      </c>
      <c r="B36" s="146"/>
      <c r="C36" s="147" t="s">
        <v>95</v>
      </c>
      <c r="D36" s="147"/>
      <c r="E36" s="156" t="s">
        <v>96</v>
      </c>
      <c r="F36" s="156"/>
    </row>
    <row r="37" spans="5:7" ht="31.5" customHeight="1">
      <c r="E37" s="149" t="s">
        <v>97</v>
      </c>
      <c r="F37" s="149"/>
      <c r="G37" s="149"/>
    </row>
    <row r="38" spans="5:7" ht="12.75">
      <c r="E38" s="150" t="s">
        <v>50</v>
      </c>
      <c r="F38" s="150"/>
      <c r="G38" s="150"/>
    </row>
  </sheetData>
  <sheetProtection selectLockedCells="1" selectUnlockedCells="1"/>
  <mergeCells count="29">
    <mergeCell ref="C6:D6"/>
    <mergeCell ref="C9:D9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5:D25"/>
    <mergeCell ref="C26:D26"/>
    <mergeCell ref="C27:D27"/>
    <mergeCell ref="C28:D28"/>
    <mergeCell ref="C29:D29"/>
    <mergeCell ref="C32:D32"/>
    <mergeCell ref="A34:B34"/>
    <mergeCell ref="C34:D34"/>
    <mergeCell ref="A35:B35"/>
    <mergeCell ref="C35:D35"/>
    <mergeCell ref="E35:F35"/>
    <mergeCell ref="A36:B36"/>
    <mergeCell ref="C36:D36"/>
    <mergeCell ref="E36:F36"/>
    <mergeCell ref="E38:G38"/>
  </mergeCells>
  <hyperlinks>
    <hyperlink ref="E35" r:id="rId1" display="ivo.cerveny@volny.cz"/>
    <hyperlink ref="E36" r:id="rId2" display="jaroslava.dittrichová@seznam.cz"/>
  </hyperlinks>
  <printOptions/>
  <pageMargins left="0.5902777777777778" right="0.65" top="0.7875" bottom="0.6305555555555555" header="0.5118055555555555" footer="0.2902777777777778"/>
  <pageSetup horizontalDpi="300" verticalDpi="300" orientation="portrait" paperSize="9"/>
  <headerFooter alignWithMargins="0">
    <oddHeader>&amp;C&amp;"Tahoma,obyčejné"&amp;8www.cztenis.cz - Oficiální internetové stránky Českého tenisového svazu</oddHeader>
    <oddFooter>&amp;C&amp;"Tahoma,obyčejné"&amp;8Český tenisový svaz, Ostrov Štvanice 38, 170 00 Praha 7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6"/>
  <sheetViews>
    <sheetView workbookViewId="0" topLeftCell="A6">
      <selection activeCell="A33" sqref="A33"/>
    </sheetView>
  </sheetViews>
  <sheetFormatPr defaultColWidth="8.00390625" defaultRowHeight="12.75"/>
  <cols>
    <col min="1" max="1" width="4.8515625" style="74" customWidth="1"/>
    <col min="2" max="2" width="35.140625" style="74" customWidth="1"/>
    <col min="3" max="3" width="10.7109375" style="74" customWidth="1"/>
    <col min="4" max="4" width="11.28125" style="74" customWidth="1"/>
    <col min="5" max="7" width="9.8515625" style="74" customWidth="1"/>
    <col min="8" max="16384" width="8.57421875" style="74" customWidth="1"/>
  </cols>
  <sheetData>
    <row r="1" ht="7.5" customHeight="1"/>
    <row r="2" spans="1:7" ht="39.75" customHeight="1">
      <c r="A2" s="75" t="s">
        <v>0</v>
      </c>
      <c r="B2" s="76"/>
      <c r="C2" s="76"/>
      <c r="D2" s="77" t="s">
        <v>1</v>
      </c>
      <c r="G2" s="78" t="s">
        <v>2</v>
      </c>
    </row>
    <row r="3" ht="15" customHeight="1"/>
    <row r="4" spans="1:7" s="86" customFormat="1" ht="15" customHeight="1">
      <c r="A4" s="79" t="s">
        <v>3</v>
      </c>
      <c r="B4" s="80" t="s">
        <v>4</v>
      </c>
      <c r="C4" s="81" t="s">
        <v>5</v>
      </c>
      <c r="D4" s="82" t="s">
        <v>6</v>
      </c>
      <c r="E4" s="83" t="s">
        <v>7</v>
      </c>
      <c r="F4" s="84"/>
      <c r="G4" s="85"/>
    </row>
    <row r="5" spans="1:7" s="90" customFormat="1" ht="12.75">
      <c r="A5" s="87" t="s">
        <v>51</v>
      </c>
      <c r="B5" s="88"/>
      <c r="C5" s="89" t="s">
        <v>52</v>
      </c>
      <c r="E5" s="91"/>
      <c r="F5" s="92"/>
      <c r="G5" s="93"/>
    </row>
    <row r="6" spans="1:7" s="100" customFormat="1" ht="39.75" customHeight="1">
      <c r="A6" s="94">
        <v>2016</v>
      </c>
      <c r="B6" s="157" t="s">
        <v>98</v>
      </c>
      <c r="C6" s="158" t="s">
        <v>77</v>
      </c>
      <c r="D6" s="158"/>
      <c r="E6" s="97"/>
      <c r="F6" s="98"/>
      <c r="G6" s="99"/>
    </row>
    <row r="7" ht="30" customHeight="1"/>
    <row r="8" spans="1:7" s="106" customFormat="1" ht="12.75">
      <c r="A8" s="101" t="s">
        <v>10</v>
      </c>
      <c r="B8" s="102"/>
      <c r="C8" s="103"/>
      <c r="D8" s="104"/>
      <c r="E8" s="102"/>
      <c r="F8" s="102"/>
      <c r="G8" s="105"/>
    </row>
    <row r="9" spans="1:7" s="106" customFormat="1" ht="12.75">
      <c r="A9" s="107" t="s">
        <v>11</v>
      </c>
      <c r="B9" s="108" t="s">
        <v>12</v>
      </c>
      <c r="C9" s="108" t="s">
        <v>13</v>
      </c>
      <c r="D9" s="108"/>
      <c r="E9" s="108"/>
      <c r="F9" s="108"/>
      <c r="G9" s="109"/>
    </row>
    <row r="10" spans="1:7" s="106" customFormat="1" ht="12.75">
      <c r="A10" s="110"/>
      <c r="B10" s="111"/>
      <c r="C10" s="112"/>
      <c r="D10" s="113"/>
      <c r="E10" s="111"/>
      <c r="F10" s="111"/>
      <c r="G10" s="114"/>
    </row>
    <row r="11" spans="1:7" s="90" customFormat="1" ht="21" customHeight="1">
      <c r="A11" s="115"/>
      <c r="B11" s="116" t="s">
        <v>14</v>
      </c>
      <c r="C11" s="116"/>
      <c r="D11" s="117"/>
      <c r="E11" s="117"/>
      <c r="F11" s="117"/>
      <c r="G11" s="118"/>
    </row>
    <row r="12" spans="1:7" ht="21" customHeight="1">
      <c r="A12" s="119" t="s">
        <v>15</v>
      </c>
      <c r="B12" s="159" t="s">
        <v>99</v>
      </c>
      <c r="C12" s="160" t="s">
        <v>100</v>
      </c>
      <c r="D12" s="160"/>
      <c r="E12" s="122"/>
      <c r="F12" s="122"/>
      <c r="G12" s="123"/>
    </row>
    <row r="13" spans="1:7" ht="21" customHeight="1">
      <c r="A13" s="119" t="s">
        <v>17</v>
      </c>
      <c r="B13" s="120" t="s">
        <v>101</v>
      </c>
      <c r="C13" s="160" t="s">
        <v>102</v>
      </c>
      <c r="D13" s="160"/>
      <c r="E13" s="122"/>
      <c r="F13" s="122"/>
      <c r="G13" s="123"/>
    </row>
    <row r="14" spans="1:7" ht="21" customHeight="1">
      <c r="A14" s="119" t="s">
        <v>19</v>
      </c>
      <c r="B14" s="120" t="s">
        <v>103</v>
      </c>
      <c r="C14" s="160" t="s">
        <v>104</v>
      </c>
      <c r="D14" s="160"/>
      <c r="E14" s="122"/>
      <c r="F14" s="122"/>
      <c r="G14" s="123"/>
    </row>
    <row r="15" spans="1:7" ht="21" customHeight="1">
      <c r="A15" s="119" t="s">
        <v>21</v>
      </c>
      <c r="B15" s="120" t="s">
        <v>105</v>
      </c>
      <c r="C15" s="160" t="s">
        <v>106</v>
      </c>
      <c r="D15" s="160"/>
      <c r="E15" s="122"/>
      <c r="F15" s="122"/>
      <c r="G15" s="123"/>
    </row>
    <row r="16" spans="1:7" ht="21" customHeight="1">
      <c r="A16" s="119" t="s">
        <v>23</v>
      </c>
      <c r="B16" s="120" t="s">
        <v>107</v>
      </c>
      <c r="C16" s="160" t="s">
        <v>108</v>
      </c>
      <c r="D16" s="160"/>
      <c r="E16" s="122"/>
      <c r="F16" s="122"/>
      <c r="G16" s="123"/>
    </row>
    <row r="17" spans="1:7" ht="21" customHeight="1">
      <c r="A17" s="119" t="s">
        <v>25</v>
      </c>
      <c r="B17" s="120" t="s">
        <v>109</v>
      </c>
      <c r="C17" s="160" t="s">
        <v>110</v>
      </c>
      <c r="D17" s="160"/>
      <c r="E17" s="122"/>
      <c r="F17" s="122"/>
      <c r="G17" s="123"/>
    </row>
    <row r="18" spans="1:7" ht="21" customHeight="1">
      <c r="A18" s="119" t="s">
        <v>27</v>
      </c>
      <c r="B18" s="120" t="s">
        <v>111</v>
      </c>
      <c r="C18" s="160" t="s">
        <v>112</v>
      </c>
      <c r="D18" s="160"/>
      <c r="E18" s="122"/>
      <c r="F18" s="122"/>
      <c r="G18" s="123"/>
    </row>
    <row r="19" spans="1:7" ht="21" customHeight="1">
      <c r="A19" s="119" t="s">
        <v>29</v>
      </c>
      <c r="B19" s="120" t="s">
        <v>113</v>
      </c>
      <c r="C19" s="160" t="s">
        <v>114</v>
      </c>
      <c r="D19" s="160"/>
      <c r="E19" s="122"/>
      <c r="F19" s="122"/>
      <c r="G19" s="123"/>
    </row>
    <row r="20" spans="1:7" ht="21" customHeight="1">
      <c r="A20" s="119" t="s">
        <v>31</v>
      </c>
      <c r="B20" s="120" t="s">
        <v>115</v>
      </c>
      <c r="C20" s="160" t="s">
        <v>116</v>
      </c>
      <c r="D20" s="160"/>
      <c r="E20" s="122"/>
      <c r="F20" s="122"/>
      <c r="G20" s="123"/>
    </row>
    <row r="21" spans="1:7" ht="21" customHeight="1">
      <c r="A21" s="119" t="s">
        <v>33</v>
      </c>
      <c r="B21" s="120" t="s">
        <v>117</v>
      </c>
      <c r="C21" s="160" t="s">
        <v>118</v>
      </c>
      <c r="D21" s="160"/>
      <c r="E21" s="122"/>
      <c r="F21" s="122"/>
      <c r="G21" s="123"/>
    </row>
    <row r="22" spans="1:7" ht="21" customHeight="1">
      <c r="A22" s="119" t="s">
        <v>34</v>
      </c>
      <c r="B22" s="120" t="s">
        <v>119</v>
      </c>
      <c r="C22" s="160" t="s">
        <v>120</v>
      </c>
      <c r="D22" s="160"/>
      <c r="E22" s="122"/>
      <c r="F22" s="122"/>
      <c r="G22" s="123"/>
    </row>
    <row r="23" spans="1:7" ht="21" customHeight="1">
      <c r="A23" s="119" t="s">
        <v>35</v>
      </c>
      <c r="B23" s="120" t="s">
        <v>121</v>
      </c>
      <c r="C23" s="160" t="s">
        <v>122</v>
      </c>
      <c r="D23" s="160"/>
      <c r="E23" s="122"/>
      <c r="F23" s="122"/>
      <c r="G23" s="123"/>
    </row>
    <row r="24" spans="1:7" s="90" customFormat="1" ht="21" customHeight="1">
      <c r="A24" s="128"/>
      <c r="B24" s="129" t="s">
        <v>36</v>
      </c>
      <c r="C24" s="161"/>
      <c r="D24" s="161"/>
      <c r="E24" s="130"/>
      <c r="F24" s="130"/>
      <c r="G24" s="131"/>
    </row>
    <row r="25" spans="1:7" ht="21" customHeight="1">
      <c r="A25" s="119" t="s">
        <v>15</v>
      </c>
      <c r="B25" s="120" t="s">
        <v>123</v>
      </c>
      <c r="C25" s="160" t="s">
        <v>124</v>
      </c>
      <c r="D25" s="160"/>
      <c r="E25" s="122"/>
      <c r="F25" s="122"/>
      <c r="G25" s="123"/>
    </row>
    <row r="26" spans="1:7" ht="21" customHeight="1">
      <c r="A26" s="119" t="s">
        <v>17</v>
      </c>
      <c r="B26" s="120" t="s">
        <v>125</v>
      </c>
      <c r="C26" s="160" t="s">
        <v>126</v>
      </c>
      <c r="D26" s="160"/>
      <c r="E26" s="122"/>
      <c r="F26" s="122"/>
      <c r="G26" s="123"/>
    </row>
    <row r="27" spans="1:7" ht="21" customHeight="1">
      <c r="A27" s="119" t="s">
        <v>19</v>
      </c>
      <c r="B27" s="120" t="s">
        <v>127</v>
      </c>
      <c r="C27" s="160" t="s">
        <v>128</v>
      </c>
      <c r="D27" s="160"/>
      <c r="E27" s="122"/>
      <c r="F27" s="122"/>
      <c r="G27" s="123"/>
    </row>
    <row r="28" spans="1:7" ht="21" customHeight="1">
      <c r="A28" s="119" t="s">
        <v>21</v>
      </c>
      <c r="B28" s="120" t="s">
        <v>129</v>
      </c>
      <c r="C28" s="160" t="s">
        <v>130</v>
      </c>
      <c r="D28" s="160"/>
      <c r="E28" s="122"/>
      <c r="F28" s="122"/>
      <c r="G28" s="123"/>
    </row>
    <row r="29" spans="1:7" ht="21" customHeight="1">
      <c r="A29" s="119" t="s">
        <v>23</v>
      </c>
      <c r="B29" s="137" t="s">
        <v>131</v>
      </c>
      <c r="C29" s="162" t="s">
        <v>132</v>
      </c>
      <c r="D29" s="162"/>
      <c r="E29" s="122"/>
      <c r="F29" s="122"/>
      <c r="G29" s="123"/>
    </row>
    <row r="30" spans="1:7" ht="21" customHeight="1">
      <c r="A30" s="136" t="s">
        <v>25</v>
      </c>
      <c r="B30" s="137"/>
      <c r="C30" s="162"/>
      <c r="D30" s="162"/>
      <c r="E30" s="138"/>
      <c r="F30" s="138"/>
      <c r="G30" s="139"/>
    </row>
    <row r="31" ht="21" customHeight="1"/>
    <row r="32" spans="1:4" s="86" customFormat="1" ht="18.75" customHeight="1">
      <c r="A32" s="140" t="s">
        <v>43</v>
      </c>
      <c r="B32" s="140"/>
      <c r="C32" s="141" t="s">
        <v>44</v>
      </c>
      <c r="D32" s="141"/>
    </row>
    <row r="33" spans="1:4" s="145" customFormat="1" ht="18.75" customHeight="1">
      <c r="A33" s="142" t="s">
        <v>133</v>
      </c>
      <c r="B33" s="142"/>
      <c r="C33" s="163" t="s">
        <v>134</v>
      </c>
      <c r="D33" s="163"/>
    </row>
    <row r="34" spans="1:4" s="145" customFormat="1" ht="18.75" customHeight="1">
      <c r="A34" s="146" t="s">
        <v>135</v>
      </c>
      <c r="B34" s="146"/>
      <c r="C34" s="164" t="s">
        <v>136</v>
      </c>
      <c r="D34" s="164"/>
    </row>
    <row r="35" spans="5:7" ht="39.75" customHeight="1">
      <c r="E35" s="149"/>
      <c r="F35" s="149"/>
      <c r="G35" s="149"/>
    </row>
    <row r="36" spans="5:7" ht="12.75">
      <c r="E36" s="150" t="s">
        <v>50</v>
      </c>
      <c r="F36" s="150"/>
      <c r="G36" s="150"/>
    </row>
  </sheetData>
  <sheetProtection selectLockedCells="1" selectUnlockedCells="1"/>
  <mergeCells count="27">
    <mergeCell ref="C6:D6"/>
    <mergeCell ref="C9:D9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5:D25"/>
    <mergeCell ref="C26:D26"/>
    <mergeCell ref="C27:D27"/>
    <mergeCell ref="C28:D28"/>
    <mergeCell ref="C29:D29"/>
    <mergeCell ref="C30:D30"/>
    <mergeCell ref="A32:B32"/>
    <mergeCell ref="C32:D32"/>
    <mergeCell ref="A33:B33"/>
    <mergeCell ref="C33:D33"/>
    <mergeCell ref="A34:B34"/>
    <mergeCell ref="C34:D34"/>
    <mergeCell ref="E36:G36"/>
  </mergeCells>
  <printOptions/>
  <pageMargins left="0.5902777777777778" right="0.5902777777777778" top="0.7875" bottom="0.7875" header="0.5118055555555555" footer="0.5118055555555555"/>
  <pageSetup horizontalDpi="300" verticalDpi="300" orientation="portrait" paperSize="9"/>
  <headerFooter alignWithMargins="0">
    <oddHeader>&amp;C&amp;"Tahoma,obyčejné"&amp;8www.cztenis.cz - Oficiální internetové stránky Českého tenisového svazu</oddHeader>
    <oddFooter>&amp;C&amp;"Tahoma,obyčejné"&amp;8Český tenisový svaz, Ostrov Štvanice 38, 170 00 Praha 7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8"/>
  <sheetViews>
    <sheetView workbookViewId="0" topLeftCell="A6">
      <selection activeCell="E35" sqref="E35"/>
    </sheetView>
  </sheetViews>
  <sheetFormatPr defaultColWidth="8.00390625" defaultRowHeight="12.75"/>
  <cols>
    <col min="1" max="1" width="4.8515625" style="74" customWidth="1"/>
    <col min="2" max="2" width="35.140625" style="74" customWidth="1"/>
    <col min="3" max="3" width="12.57421875" style="74" customWidth="1"/>
    <col min="4" max="4" width="10.8515625" style="74" customWidth="1"/>
    <col min="5" max="5" width="9.8515625" style="74" customWidth="1"/>
    <col min="6" max="6" width="19.8515625" style="74" customWidth="1"/>
    <col min="7" max="7" width="0" style="74" hidden="1" customWidth="1"/>
    <col min="8" max="16384" width="8.57421875" style="74" customWidth="1"/>
  </cols>
  <sheetData>
    <row r="1" ht="7.5" customHeight="1"/>
    <row r="2" spans="1:7" ht="39.75" customHeight="1">
      <c r="A2" s="75" t="s">
        <v>0</v>
      </c>
      <c r="B2" s="76"/>
      <c r="C2" s="76"/>
      <c r="D2" s="77" t="s">
        <v>1</v>
      </c>
      <c r="G2" s="78" t="s">
        <v>2</v>
      </c>
    </row>
    <row r="3" ht="15" customHeight="1"/>
    <row r="4" spans="1:7" s="86" customFormat="1" ht="15" customHeight="1">
      <c r="A4" s="79" t="s">
        <v>3</v>
      </c>
      <c r="B4" s="80" t="s">
        <v>4</v>
      </c>
      <c r="C4" s="81" t="s">
        <v>5</v>
      </c>
      <c r="D4" s="82" t="s">
        <v>6</v>
      </c>
      <c r="E4" s="83" t="s">
        <v>7</v>
      </c>
      <c r="F4" s="165"/>
      <c r="G4" s="85"/>
    </row>
    <row r="5" spans="1:7" s="90" customFormat="1" ht="12.75">
      <c r="A5" s="87" t="s">
        <v>51</v>
      </c>
      <c r="B5" s="88"/>
      <c r="C5" s="89" t="s">
        <v>52</v>
      </c>
      <c r="E5" s="91"/>
      <c r="F5" s="166"/>
      <c r="G5" s="93"/>
    </row>
    <row r="6" spans="1:7" s="100" customFormat="1" ht="27.75" customHeight="1">
      <c r="A6" s="94">
        <v>2016</v>
      </c>
      <c r="B6" s="95" t="s">
        <v>137</v>
      </c>
      <c r="C6" s="96" t="s">
        <v>77</v>
      </c>
      <c r="D6" s="96"/>
      <c r="E6" s="97"/>
      <c r="F6" s="167"/>
      <c r="G6" s="99"/>
    </row>
    <row r="7" ht="21" customHeight="1"/>
    <row r="8" spans="1:7" s="106" customFormat="1" ht="12.75">
      <c r="A8" s="101" t="s">
        <v>10</v>
      </c>
      <c r="B8" s="102"/>
      <c r="C8" s="103"/>
      <c r="D8" s="104"/>
      <c r="E8" s="102"/>
      <c r="F8" s="102"/>
      <c r="G8" s="105"/>
    </row>
    <row r="9" spans="1:7" s="106" customFormat="1" ht="12.75">
      <c r="A9" s="107" t="s">
        <v>11</v>
      </c>
      <c r="B9" s="108" t="s">
        <v>12</v>
      </c>
      <c r="C9" s="108" t="s">
        <v>13</v>
      </c>
      <c r="D9" s="108"/>
      <c r="E9" s="108"/>
      <c r="F9" s="108"/>
      <c r="G9" s="109"/>
    </row>
    <row r="10" spans="1:7" s="106" customFormat="1" ht="12.75">
      <c r="A10" s="110"/>
      <c r="B10" s="111"/>
      <c r="C10" s="112"/>
      <c r="D10" s="113"/>
      <c r="E10" s="111"/>
      <c r="F10" s="111"/>
      <c r="G10" s="114"/>
    </row>
    <row r="11" spans="1:7" s="90" customFormat="1" ht="21" customHeight="1">
      <c r="A11" s="115"/>
      <c r="B11" s="116" t="s">
        <v>14</v>
      </c>
      <c r="C11" s="116"/>
      <c r="D11" s="117"/>
      <c r="E11" s="117"/>
      <c r="F11" s="117"/>
      <c r="G11" s="118"/>
    </row>
    <row r="12" spans="1:7" ht="21" customHeight="1">
      <c r="A12" s="119" t="s">
        <v>15</v>
      </c>
      <c r="B12" s="120" t="s">
        <v>138</v>
      </c>
      <c r="C12" s="121">
        <v>25422</v>
      </c>
      <c r="D12" s="121"/>
      <c r="E12" s="122"/>
      <c r="F12" s="122"/>
      <c r="G12" s="123"/>
    </row>
    <row r="13" spans="1:7" ht="21" customHeight="1">
      <c r="A13" s="119" t="s">
        <v>17</v>
      </c>
      <c r="B13" s="120" t="s">
        <v>139</v>
      </c>
      <c r="C13" s="121">
        <v>22290</v>
      </c>
      <c r="D13" s="121"/>
      <c r="E13" s="122"/>
      <c r="F13" s="122"/>
      <c r="G13" s="123"/>
    </row>
    <row r="14" spans="1:7" ht="21" customHeight="1">
      <c r="A14" s="119" t="s">
        <v>19</v>
      </c>
      <c r="B14" s="120" t="s">
        <v>140</v>
      </c>
      <c r="C14" s="121">
        <v>20332</v>
      </c>
      <c r="D14" s="121"/>
      <c r="E14" s="122"/>
      <c r="F14" s="122"/>
      <c r="G14" s="123"/>
    </row>
    <row r="15" spans="1:7" ht="21" customHeight="1">
      <c r="A15" s="119" t="s">
        <v>21</v>
      </c>
      <c r="B15" s="120" t="s">
        <v>141</v>
      </c>
      <c r="C15" s="121">
        <v>17824</v>
      </c>
      <c r="D15" s="121"/>
      <c r="E15" s="122"/>
      <c r="F15" s="122"/>
      <c r="G15" s="123"/>
    </row>
    <row r="16" spans="1:7" ht="21" customHeight="1">
      <c r="A16" s="119" t="s">
        <v>23</v>
      </c>
      <c r="B16" s="120" t="s">
        <v>142</v>
      </c>
      <c r="C16" s="121">
        <v>23559</v>
      </c>
      <c r="D16" s="121"/>
      <c r="E16" s="122"/>
      <c r="F16" s="122"/>
      <c r="G16" s="123"/>
    </row>
    <row r="17" spans="1:7" ht="21" customHeight="1">
      <c r="A17" s="119" t="s">
        <v>25</v>
      </c>
      <c r="B17" s="120" t="s">
        <v>143</v>
      </c>
      <c r="C17" s="121">
        <v>26076</v>
      </c>
      <c r="D17" s="121"/>
      <c r="E17" s="122"/>
      <c r="F17" s="122"/>
      <c r="G17" s="123"/>
    </row>
    <row r="18" spans="1:7" ht="21" customHeight="1">
      <c r="A18" s="119" t="s">
        <v>27</v>
      </c>
      <c r="B18" s="120" t="s">
        <v>144</v>
      </c>
      <c r="C18" s="121">
        <v>21816</v>
      </c>
      <c r="D18" s="121"/>
      <c r="E18" s="122"/>
      <c r="F18" s="122"/>
      <c r="G18" s="123"/>
    </row>
    <row r="19" spans="1:7" ht="21" customHeight="1">
      <c r="A19" s="119" t="s">
        <v>29</v>
      </c>
      <c r="B19" s="120" t="s">
        <v>145</v>
      </c>
      <c r="C19" s="121">
        <v>22834</v>
      </c>
      <c r="D19" s="121"/>
      <c r="E19" s="122"/>
      <c r="F19" s="122"/>
      <c r="G19" s="123"/>
    </row>
    <row r="20" spans="1:7" ht="21" customHeight="1">
      <c r="A20" s="119" t="s">
        <v>31</v>
      </c>
      <c r="B20" s="120" t="s">
        <v>146</v>
      </c>
      <c r="C20" s="121">
        <v>25043</v>
      </c>
      <c r="D20" s="121"/>
      <c r="E20" s="122"/>
      <c r="F20" s="122"/>
      <c r="G20" s="123"/>
    </row>
    <row r="21" spans="1:7" ht="21" customHeight="1">
      <c r="A21" s="119" t="s">
        <v>33</v>
      </c>
      <c r="B21" s="120"/>
      <c r="C21" s="121"/>
      <c r="D21" s="121"/>
      <c r="E21" s="122"/>
      <c r="F21" s="122"/>
      <c r="G21" s="123"/>
    </row>
    <row r="22" spans="1:7" ht="21" customHeight="1">
      <c r="A22" s="119" t="s">
        <v>34</v>
      </c>
      <c r="E22" s="122"/>
      <c r="F22" s="122"/>
      <c r="G22" s="123"/>
    </row>
    <row r="23" spans="1:7" ht="21" customHeight="1">
      <c r="A23" s="119" t="s">
        <v>35</v>
      </c>
      <c r="B23" s="120"/>
      <c r="C23" s="121"/>
      <c r="D23" s="121"/>
      <c r="E23" s="122"/>
      <c r="F23" s="122"/>
      <c r="G23" s="123"/>
    </row>
    <row r="24" spans="1:7" s="90" customFormat="1" ht="21" customHeight="1">
      <c r="A24" s="128"/>
      <c r="B24" s="129" t="s">
        <v>36</v>
      </c>
      <c r="C24" s="129"/>
      <c r="D24" s="130"/>
      <c r="E24" s="130"/>
      <c r="F24" s="130"/>
      <c r="G24" s="168"/>
    </row>
    <row r="25" spans="1:7" s="90" customFormat="1" ht="21" customHeight="1">
      <c r="A25" s="169" t="s">
        <v>15</v>
      </c>
      <c r="B25" s="120" t="s">
        <v>147</v>
      </c>
      <c r="C25" s="121">
        <v>31184</v>
      </c>
      <c r="D25" s="121"/>
      <c r="E25" s="130"/>
      <c r="F25" s="130"/>
      <c r="G25" s="131"/>
    </row>
    <row r="26" spans="1:7" ht="21" customHeight="1">
      <c r="A26" s="119" t="s">
        <v>17</v>
      </c>
      <c r="B26" s="120" t="s">
        <v>148</v>
      </c>
      <c r="C26" s="121">
        <v>25262</v>
      </c>
      <c r="D26" s="121"/>
      <c r="E26" s="122"/>
      <c r="F26" s="122"/>
      <c r="G26" s="123"/>
    </row>
    <row r="27" spans="1:7" ht="21" customHeight="1">
      <c r="A27" s="119" t="s">
        <v>19</v>
      </c>
      <c r="B27" s="120" t="s">
        <v>149</v>
      </c>
      <c r="C27" s="121">
        <v>25378</v>
      </c>
      <c r="D27" s="121"/>
      <c r="E27" s="122"/>
      <c r="F27" s="122"/>
      <c r="G27" s="123"/>
    </row>
    <row r="28" spans="1:7" ht="21" customHeight="1">
      <c r="A28" s="119" t="s">
        <v>21</v>
      </c>
      <c r="B28" s="120" t="s">
        <v>150</v>
      </c>
      <c r="C28" s="121">
        <v>29747</v>
      </c>
      <c r="D28" s="121"/>
      <c r="E28" s="122"/>
      <c r="F28" s="122"/>
      <c r="G28" s="123"/>
    </row>
    <row r="29" spans="1:7" ht="21" customHeight="1">
      <c r="A29" s="119" t="s">
        <v>23</v>
      </c>
      <c r="B29" s="120" t="s">
        <v>151</v>
      </c>
      <c r="C29" s="121">
        <v>27086</v>
      </c>
      <c r="D29" s="121"/>
      <c r="E29" s="122"/>
      <c r="F29" s="122"/>
      <c r="G29" s="123"/>
    </row>
    <row r="30" spans="1:7" ht="21" customHeight="1">
      <c r="A30" s="132" t="s">
        <v>25</v>
      </c>
      <c r="B30" s="133" t="s">
        <v>152</v>
      </c>
      <c r="C30" s="121">
        <v>24440</v>
      </c>
      <c r="D30" s="121"/>
      <c r="E30" s="134"/>
      <c r="F30" s="134"/>
      <c r="G30" s="123"/>
    </row>
    <row r="31" spans="1:7" ht="21" customHeight="1">
      <c r="A31" s="132" t="s">
        <v>27</v>
      </c>
      <c r="B31" s="133"/>
      <c r="C31" s="121"/>
      <c r="D31" s="121"/>
      <c r="E31" s="134"/>
      <c r="F31" s="134"/>
      <c r="G31" s="135"/>
    </row>
    <row r="32" spans="1:7" ht="21" customHeight="1">
      <c r="A32" s="136" t="s">
        <v>29</v>
      </c>
      <c r="B32" s="137"/>
      <c r="C32" s="121"/>
      <c r="D32" s="121"/>
      <c r="E32" s="138"/>
      <c r="F32" s="138"/>
      <c r="G32" s="139"/>
    </row>
    <row r="33" ht="17.25" customHeight="1"/>
    <row r="34" spans="1:5" s="86" customFormat="1" ht="18.75" customHeight="1">
      <c r="A34" s="140" t="s">
        <v>43</v>
      </c>
      <c r="B34" s="140"/>
      <c r="C34" s="141" t="s">
        <v>44</v>
      </c>
      <c r="D34" s="141"/>
      <c r="E34" s="86" t="s">
        <v>45</v>
      </c>
    </row>
    <row r="35" spans="1:6" s="145" customFormat="1" ht="18.75" customHeight="1">
      <c r="A35" s="142" t="s">
        <v>153</v>
      </c>
      <c r="B35" s="142"/>
      <c r="C35" s="143" t="s">
        <v>154</v>
      </c>
      <c r="D35" s="143"/>
      <c r="E35" s="144" t="s">
        <v>155</v>
      </c>
      <c r="F35" s="144"/>
    </row>
    <row r="36" spans="1:6" s="145" customFormat="1" ht="18.75" customHeight="1">
      <c r="A36" s="146" t="s">
        <v>156</v>
      </c>
      <c r="B36" s="146"/>
      <c r="C36" s="147" t="s">
        <v>157</v>
      </c>
      <c r="D36" s="147"/>
      <c r="E36" s="170"/>
      <c r="F36" s="170"/>
    </row>
    <row r="37" spans="5:7" ht="31.5" customHeight="1">
      <c r="E37" s="149"/>
      <c r="F37" s="149"/>
      <c r="G37" s="149"/>
    </row>
    <row r="38" spans="5:7" ht="12.75">
      <c r="E38" s="150" t="s">
        <v>50</v>
      </c>
      <c r="F38" s="150"/>
      <c r="G38" s="150"/>
    </row>
  </sheetData>
  <sheetProtection selectLockedCells="1" selectUnlockedCells="1"/>
  <mergeCells count="30">
    <mergeCell ref="C6:D6"/>
    <mergeCell ref="C9:D9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3:D23"/>
    <mergeCell ref="C25:D25"/>
    <mergeCell ref="C26:D26"/>
    <mergeCell ref="C27:D27"/>
    <mergeCell ref="C28:D28"/>
    <mergeCell ref="C29:D29"/>
    <mergeCell ref="C30:D30"/>
    <mergeCell ref="C31:D31"/>
    <mergeCell ref="C32:D32"/>
    <mergeCell ref="A34:B34"/>
    <mergeCell ref="C34:D34"/>
    <mergeCell ref="A35:B35"/>
    <mergeCell ref="C35:D35"/>
    <mergeCell ref="E35:F35"/>
    <mergeCell ref="A36:B36"/>
    <mergeCell ref="C36:D36"/>
    <mergeCell ref="E36:F36"/>
    <mergeCell ref="E38:G38"/>
  </mergeCells>
  <hyperlinks>
    <hyperlink ref="E35" r:id="rId1" display="veselkapetr@centrum.cz"/>
  </hyperlinks>
  <printOptions/>
  <pageMargins left="0.5902777777777778" right="0.65" top="0.7875" bottom="0.6305555555555555" header="0.5118055555555555" footer="0.2902777777777778"/>
  <pageSetup horizontalDpi="300" verticalDpi="300" orientation="portrait" paperSize="9"/>
  <headerFooter alignWithMargins="0">
    <oddHeader>&amp;C&amp;"Tahoma,obyčejné"&amp;8www.cztenis.cz - Oficiální internetové stránky Českého tenisového svazu</oddHeader>
    <oddFooter>&amp;C&amp;"Tahoma,obyčejné"&amp;8Český tenisový svaz, Ostrov Štvanice 38, 170 00 Praha 7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5"/>
  <sheetViews>
    <sheetView workbookViewId="0" topLeftCell="A8">
      <selection activeCell="A7" sqref="A7"/>
    </sheetView>
  </sheetViews>
  <sheetFormatPr defaultColWidth="8.00390625" defaultRowHeight="12.75"/>
  <cols>
    <col min="1" max="1" width="4.8515625" style="74" customWidth="1"/>
    <col min="2" max="2" width="35.140625" style="74" customWidth="1"/>
    <col min="3" max="3" width="10.7109375" style="74" customWidth="1"/>
    <col min="4" max="4" width="11.28125" style="74" customWidth="1"/>
    <col min="5" max="7" width="9.8515625" style="74" customWidth="1"/>
    <col min="8" max="16384" width="8.57421875" style="74" customWidth="1"/>
  </cols>
  <sheetData>
    <row r="1" ht="7.5" customHeight="1"/>
    <row r="2" spans="1:7" ht="39.75" customHeight="1">
      <c r="A2" s="75" t="s">
        <v>0</v>
      </c>
      <c r="B2" s="76"/>
      <c r="C2" s="76"/>
      <c r="D2" s="77" t="s">
        <v>1</v>
      </c>
      <c r="G2" s="78" t="s">
        <v>2</v>
      </c>
    </row>
    <row r="3" ht="15" customHeight="1"/>
    <row r="4" spans="1:7" s="86" customFormat="1" ht="15" customHeight="1">
      <c r="A4" s="79" t="s">
        <v>3</v>
      </c>
      <c r="B4" s="80" t="s">
        <v>4</v>
      </c>
      <c r="C4" s="81" t="s">
        <v>5</v>
      </c>
      <c r="D4" s="82" t="s">
        <v>6</v>
      </c>
      <c r="E4" s="83" t="s">
        <v>7</v>
      </c>
      <c r="F4" s="84"/>
      <c r="G4" s="85"/>
    </row>
    <row r="5" spans="1:7" s="90" customFormat="1" ht="12.75">
      <c r="A5" s="87" t="s">
        <v>51</v>
      </c>
      <c r="B5" s="88"/>
      <c r="C5" s="89" t="s">
        <v>52</v>
      </c>
      <c r="E5" s="91"/>
      <c r="F5" s="92"/>
      <c r="G5" s="93"/>
    </row>
    <row r="6" spans="1:7" s="100" customFormat="1" ht="39.75" customHeight="1">
      <c r="A6" s="94">
        <v>2016</v>
      </c>
      <c r="B6" s="157" t="s">
        <v>158</v>
      </c>
      <c r="C6" s="171" t="s">
        <v>159</v>
      </c>
      <c r="D6" s="171"/>
      <c r="E6" s="97"/>
      <c r="F6" s="98"/>
      <c r="G6" s="99"/>
    </row>
    <row r="7" ht="30" customHeight="1"/>
    <row r="8" spans="1:7" s="106" customFormat="1" ht="12.75">
      <c r="A8" s="101" t="s">
        <v>10</v>
      </c>
      <c r="B8" s="102"/>
      <c r="C8" s="103"/>
      <c r="D8" s="104"/>
      <c r="E8" s="102"/>
      <c r="F8" s="102"/>
      <c r="G8" s="105"/>
    </row>
    <row r="9" spans="1:7" s="106" customFormat="1" ht="12.75">
      <c r="A9" s="107" t="s">
        <v>11</v>
      </c>
      <c r="B9" s="108" t="s">
        <v>12</v>
      </c>
      <c r="C9" s="108" t="s">
        <v>13</v>
      </c>
      <c r="D9" s="108"/>
      <c r="E9" s="108"/>
      <c r="F9" s="108"/>
      <c r="G9" s="109"/>
    </row>
    <row r="10" spans="1:7" s="106" customFormat="1" ht="12.75">
      <c r="A10" s="110"/>
      <c r="B10" s="111"/>
      <c r="C10" s="112"/>
      <c r="D10" s="113"/>
      <c r="E10" s="111"/>
      <c r="F10" s="111"/>
      <c r="G10" s="114"/>
    </row>
    <row r="11" spans="1:7" s="90" customFormat="1" ht="21" customHeight="1">
      <c r="A11" s="115"/>
      <c r="B11" s="116" t="s">
        <v>14</v>
      </c>
      <c r="C11" s="116"/>
      <c r="D11" s="117"/>
      <c r="E11" s="117"/>
      <c r="F11" s="117"/>
      <c r="G11" s="118"/>
    </row>
    <row r="12" spans="1:7" ht="21" customHeight="1">
      <c r="A12" s="119">
        <v>1</v>
      </c>
      <c r="B12" s="120" t="s">
        <v>160</v>
      </c>
      <c r="C12" s="121">
        <v>24839</v>
      </c>
      <c r="D12" s="121"/>
      <c r="E12" s="122"/>
      <c r="F12" s="122"/>
      <c r="G12" s="123"/>
    </row>
    <row r="13" spans="1:7" ht="21" customHeight="1">
      <c r="A13" s="119">
        <v>2</v>
      </c>
      <c r="B13" s="120" t="s">
        <v>161</v>
      </c>
      <c r="C13" s="121">
        <v>24007</v>
      </c>
      <c r="D13" s="121"/>
      <c r="E13" s="122"/>
      <c r="F13" s="122"/>
      <c r="G13" s="123"/>
    </row>
    <row r="14" spans="1:7" ht="21" customHeight="1">
      <c r="A14" s="119">
        <v>3</v>
      </c>
      <c r="B14" s="120" t="s">
        <v>162</v>
      </c>
      <c r="C14" s="121">
        <v>24325</v>
      </c>
      <c r="D14" s="121"/>
      <c r="E14" s="122"/>
      <c r="F14" s="122"/>
      <c r="G14" s="123"/>
    </row>
    <row r="15" spans="1:7" ht="21" customHeight="1">
      <c r="A15" s="119">
        <v>4</v>
      </c>
      <c r="B15" s="120" t="s">
        <v>163</v>
      </c>
      <c r="C15" s="121">
        <v>20928</v>
      </c>
      <c r="D15" s="121"/>
      <c r="E15" s="122"/>
      <c r="F15" s="122"/>
      <c r="G15" s="123"/>
    </row>
    <row r="16" spans="1:7" ht="21" customHeight="1">
      <c r="A16" s="119">
        <v>5</v>
      </c>
      <c r="B16" s="120" t="s">
        <v>164</v>
      </c>
      <c r="C16" s="121">
        <v>22509</v>
      </c>
      <c r="D16" s="121"/>
      <c r="E16" s="122"/>
      <c r="F16" s="122"/>
      <c r="G16" s="123"/>
    </row>
    <row r="17" spans="1:7" ht="21.75" customHeight="1">
      <c r="A17" s="119">
        <v>6</v>
      </c>
      <c r="B17" s="120" t="s">
        <v>165</v>
      </c>
      <c r="C17" s="121">
        <v>20201</v>
      </c>
      <c r="D17" s="121"/>
      <c r="E17" s="122"/>
      <c r="F17" s="122"/>
      <c r="G17" s="123"/>
    </row>
    <row r="18" spans="1:7" ht="21" customHeight="1">
      <c r="A18" s="119">
        <v>7</v>
      </c>
      <c r="C18" s="172"/>
      <c r="D18" s="172"/>
      <c r="E18" s="173"/>
      <c r="F18" s="173"/>
      <c r="G18" s="174"/>
    </row>
    <row r="19" spans="1:7" ht="21" customHeight="1">
      <c r="A19" s="119">
        <v>8</v>
      </c>
      <c r="B19" s="120"/>
      <c r="C19" s="175"/>
      <c r="D19" s="175"/>
      <c r="E19" s="122"/>
      <c r="F19" s="122"/>
      <c r="G19" s="123"/>
    </row>
    <row r="20" spans="1:7" ht="21" customHeight="1">
      <c r="A20" s="119">
        <v>9</v>
      </c>
      <c r="B20" s="120"/>
      <c r="C20" s="175"/>
      <c r="D20" s="175"/>
      <c r="E20" s="122"/>
      <c r="F20" s="122"/>
      <c r="G20" s="123"/>
    </row>
    <row r="21" spans="1:7" ht="21" customHeight="1">
      <c r="A21" s="119">
        <v>10</v>
      </c>
      <c r="B21" s="120"/>
      <c r="C21" s="175"/>
      <c r="D21" s="175"/>
      <c r="E21" s="122"/>
      <c r="F21" s="122"/>
      <c r="G21" s="123"/>
    </row>
    <row r="22" spans="1:7" ht="21" customHeight="1">
      <c r="A22" s="119">
        <v>11</v>
      </c>
      <c r="B22" s="120"/>
      <c r="C22" s="175"/>
      <c r="D22" s="175"/>
      <c r="E22" s="122"/>
      <c r="F22" s="122"/>
      <c r="G22" s="123"/>
    </row>
    <row r="23" spans="1:7" ht="21" customHeight="1">
      <c r="A23" s="119">
        <v>12</v>
      </c>
      <c r="B23" s="120"/>
      <c r="C23" s="175"/>
      <c r="D23" s="175"/>
      <c r="E23" s="122"/>
      <c r="F23" s="122"/>
      <c r="G23" s="123"/>
    </row>
    <row r="24" spans="1:7" s="90" customFormat="1" ht="21" customHeight="1">
      <c r="A24" s="128"/>
      <c r="B24" s="129" t="s">
        <v>36</v>
      </c>
      <c r="C24" s="129"/>
      <c r="D24" s="130"/>
      <c r="E24" s="130"/>
      <c r="F24" s="130"/>
      <c r="G24" s="131"/>
    </row>
    <row r="25" spans="1:7" ht="21" customHeight="1">
      <c r="A25" s="119">
        <v>1</v>
      </c>
      <c r="B25" s="120" t="s">
        <v>166</v>
      </c>
      <c r="C25" s="121">
        <v>25519</v>
      </c>
      <c r="D25" s="121"/>
      <c r="E25" s="122"/>
      <c r="F25" s="122"/>
      <c r="G25" s="123"/>
    </row>
    <row r="26" spans="1:7" ht="21" customHeight="1">
      <c r="A26" s="119">
        <v>2</v>
      </c>
      <c r="B26" s="120" t="s">
        <v>167</v>
      </c>
      <c r="C26" s="121">
        <v>22358</v>
      </c>
      <c r="D26" s="121"/>
      <c r="E26" s="122"/>
      <c r="F26" s="122"/>
      <c r="G26" s="123"/>
    </row>
    <row r="27" spans="1:7" ht="21" customHeight="1">
      <c r="A27" s="119">
        <v>3</v>
      </c>
      <c r="B27" s="124" t="s">
        <v>168</v>
      </c>
      <c r="C27" s="121">
        <v>26089</v>
      </c>
      <c r="D27" s="121"/>
      <c r="E27" s="122"/>
      <c r="F27" s="122"/>
      <c r="G27" s="123"/>
    </row>
    <row r="28" spans="1:7" ht="21" customHeight="1">
      <c r="A28" s="119">
        <v>4</v>
      </c>
      <c r="B28" s="120"/>
      <c r="C28" s="121"/>
      <c r="D28" s="121"/>
      <c r="E28" s="122"/>
      <c r="F28" s="122"/>
      <c r="G28" s="123"/>
    </row>
    <row r="29" spans="1:7" ht="21" customHeight="1">
      <c r="A29" s="119">
        <v>5</v>
      </c>
      <c r="B29" s="137"/>
      <c r="C29" s="121"/>
      <c r="D29" s="121"/>
      <c r="E29" s="138"/>
      <c r="F29" s="138"/>
      <c r="G29" s="139"/>
    </row>
    <row r="30" ht="21" customHeight="1"/>
    <row r="31" spans="1:4" s="86" customFormat="1" ht="18.75" customHeight="1">
      <c r="A31" s="140" t="s">
        <v>43</v>
      </c>
      <c r="B31" s="140"/>
      <c r="C31" s="141" t="s">
        <v>44</v>
      </c>
      <c r="D31" s="141"/>
    </row>
    <row r="32" spans="1:4" s="145" customFormat="1" ht="18.75" customHeight="1">
      <c r="A32" s="142" t="s">
        <v>169</v>
      </c>
      <c r="B32" s="142"/>
      <c r="C32" s="163" t="s">
        <v>170</v>
      </c>
      <c r="D32" s="163"/>
    </row>
    <row r="33" spans="1:4" s="145" customFormat="1" ht="18.75" customHeight="1">
      <c r="A33" s="146" t="s">
        <v>171</v>
      </c>
      <c r="B33" s="146"/>
      <c r="C33" s="164" t="s">
        <v>172</v>
      </c>
      <c r="D33" s="164"/>
    </row>
    <row r="34" spans="5:7" ht="39.75" customHeight="1">
      <c r="E34" s="149"/>
      <c r="F34" s="149"/>
      <c r="G34" s="149"/>
    </row>
    <row r="35" spans="5:7" ht="12.75">
      <c r="E35" s="150" t="s">
        <v>50</v>
      </c>
      <c r="F35" s="150"/>
      <c r="G35" s="150"/>
    </row>
  </sheetData>
  <sheetProtection selectLockedCells="1" selectUnlockedCells="1"/>
  <mergeCells count="26">
    <mergeCell ref="C6:D6"/>
    <mergeCell ref="C9:D9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5:D25"/>
    <mergeCell ref="C26:D26"/>
    <mergeCell ref="C27:D27"/>
    <mergeCell ref="C28:D28"/>
    <mergeCell ref="C29:D29"/>
    <mergeCell ref="A31:B31"/>
    <mergeCell ref="C31:D31"/>
    <mergeCell ref="A32:B32"/>
    <mergeCell ref="C32:D32"/>
    <mergeCell ref="A33:B33"/>
    <mergeCell ref="C33:D33"/>
    <mergeCell ref="E35:G35"/>
  </mergeCells>
  <printOptions/>
  <pageMargins left="0.5902777777777778" right="0.5902777777777778" top="0.7875" bottom="0.7875" header="0.5118055555555555" footer="0.5118055555555555"/>
  <pageSetup horizontalDpi="300" verticalDpi="300" orientation="portrait" paperSize="9"/>
  <headerFooter alignWithMargins="0">
    <oddHeader>&amp;C&amp;"Tahoma,obyčejné"&amp;8www.cztenis.cz - Oficiální internetové stránky Českého tenisového svazu</oddHeader>
    <oddFooter>&amp;C&amp;"Tahoma,obyčejné"&amp;8Český tenisový svaz, Ostrov Štvanice 38, 170 00 Praha 7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35"/>
  <sheetViews>
    <sheetView workbookViewId="0" topLeftCell="A6">
      <selection activeCell="E33" sqref="E33"/>
    </sheetView>
  </sheetViews>
  <sheetFormatPr defaultColWidth="8.00390625" defaultRowHeight="12.75"/>
  <cols>
    <col min="1" max="1" width="4.8515625" style="74" customWidth="1"/>
    <col min="2" max="2" width="35.140625" style="74" customWidth="1"/>
    <col min="3" max="3" width="10.7109375" style="74" customWidth="1"/>
    <col min="4" max="4" width="11.28125" style="74" customWidth="1"/>
    <col min="5" max="7" width="9.8515625" style="74" customWidth="1"/>
    <col min="8" max="16384" width="8.57421875" style="74" customWidth="1"/>
  </cols>
  <sheetData>
    <row r="1" ht="7.5" customHeight="1"/>
    <row r="2" spans="1:7" ht="39.75" customHeight="1">
      <c r="A2" s="75" t="s">
        <v>0</v>
      </c>
      <c r="B2" s="76"/>
      <c r="C2" s="76"/>
      <c r="D2" s="77" t="s">
        <v>1</v>
      </c>
      <c r="G2" s="78" t="s">
        <v>2</v>
      </c>
    </row>
    <row r="3" ht="15" customHeight="1"/>
    <row r="4" spans="1:7" s="86" customFormat="1" ht="15" customHeight="1">
      <c r="A4" s="79" t="s">
        <v>3</v>
      </c>
      <c r="B4" s="80" t="s">
        <v>4</v>
      </c>
      <c r="C4" s="81" t="s">
        <v>5</v>
      </c>
      <c r="D4" s="82" t="s">
        <v>6</v>
      </c>
      <c r="E4" s="83" t="s">
        <v>7</v>
      </c>
      <c r="F4" s="84"/>
      <c r="G4" s="85"/>
    </row>
    <row r="5" spans="1:7" s="90" customFormat="1" ht="12.75">
      <c r="A5" s="87" t="s">
        <v>51</v>
      </c>
      <c r="B5" s="88"/>
      <c r="C5" s="89" t="s">
        <v>52</v>
      </c>
      <c r="E5" s="91"/>
      <c r="F5" s="92"/>
      <c r="G5" s="93"/>
    </row>
    <row r="6" spans="1:7" s="100" customFormat="1" ht="39.75" customHeight="1">
      <c r="A6" s="94">
        <v>2016</v>
      </c>
      <c r="B6" s="157" t="s">
        <v>173</v>
      </c>
      <c r="C6" s="171" t="s">
        <v>159</v>
      </c>
      <c r="D6" s="171"/>
      <c r="E6" s="97"/>
      <c r="F6" s="98"/>
      <c r="G6" s="99"/>
    </row>
    <row r="7" ht="30" customHeight="1"/>
    <row r="8" spans="1:7" s="106" customFormat="1" ht="12.75">
      <c r="A8" s="101" t="s">
        <v>10</v>
      </c>
      <c r="B8" s="102"/>
      <c r="C8" s="103"/>
      <c r="D8" s="104"/>
      <c r="E8" s="102"/>
      <c r="F8" s="102"/>
      <c r="G8" s="105"/>
    </row>
    <row r="9" spans="1:7" s="106" customFormat="1" ht="12.75">
      <c r="A9" s="107" t="s">
        <v>11</v>
      </c>
      <c r="B9" s="108" t="s">
        <v>12</v>
      </c>
      <c r="C9" s="108" t="s">
        <v>13</v>
      </c>
      <c r="D9" s="108"/>
      <c r="E9" s="108"/>
      <c r="F9" s="108"/>
      <c r="G9" s="109"/>
    </row>
    <row r="10" spans="1:7" s="106" customFormat="1" ht="12.75">
      <c r="A10" s="110"/>
      <c r="B10" s="111"/>
      <c r="C10" s="112"/>
      <c r="D10" s="113"/>
      <c r="E10" s="111"/>
      <c r="F10" s="111"/>
      <c r="G10" s="114"/>
    </row>
    <row r="11" spans="1:7" s="90" customFormat="1" ht="21" customHeight="1">
      <c r="A11" s="115"/>
      <c r="B11" s="116" t="s">
        <v>14</v>
      </c>
      <c r="C11" s="116"/>
      <c r="D11" s="117"/>
      <c r="E11" s="117"/>
      <c r="F11" s="117"/>
      <c r="G11" s="118"/>
    </row>
    <row r="12" spans="1:7" ht="21" customHeight="1">
      <c r="A12" s="119">
        <v>1</v>
      </c>
      <c r="B12" s="120" t="s">
        <v>174</v>
      </c>
      <c r="C12" s="121">
        <v>23736</v>
      </c>
      <c r="D12" s="121"/>
      <c r="E12" s="122"/>
      <c r="F12" s="122"/>
      <c r="G12" s="123"/>
    </row>
    <row r="13" spans="1:7" ht="21" customHeight="1">
      <c r="A13" s="119">
        <v>2</v>
      </c>
      <c r="B13" s="120" t="s">
        <v>175</v>
      </c>
      <c r="C13" s="121">
        <v>22529</v>
      </c>
      <c r="D13" s="121"/>
      <c r="E13" s="122"/>
      <c r="F13" s="122"/>
      <c r="G13" s="123"/>
    </row>
    <row r="14" spans="1:7" ht="21" customHeight="1">
      <c r="A14" s="119">
        <v>3</v>
      </c>
      <c r="B14" s="120" t="s">
        <v>176</v>
      </c>
      <c r="C14" s="121">
        <v>21409</v>
      </c>
      <c r="D14" s="121"/>
      <c r="E14" s="122"/>
      <c r="F14" s="122"/>
      <c r="G14" s="123"/>
    </row>
    <row r="15" spans="1:7" ht="21" customHeight="1">
      <c r="A15" s="119">
        <v>4</v>
      </c>
      <c r="B15" s="120" t="s">
        <v>177</v>
      </c>
      <c r="C15" s="121">
        <v>23214</v>
      </c>
      <c r="D15" s="121"/>
      <c r="E15" s="122"/>
      <c r="F15" s="122"/>
      <c r="G15" s="123"/>
    </row>
    <row r="16" spans="1:7" ht="21" customHeight="1">
      <c r="A16" s="119">
        <v>5</v>
      </c>
      <c r="B16" s="120" t="s">
        <v>178</v>
      </c>
      <c r="C16" s="121">
        <v>25009</v>
      </c>
      <c r="D16" s="121"/>
      <c r="E16" s="122"/>
      <c r="F16" s="122"/>
      <c r="G16" s="123"/>
    </row>
    <row r="17" spans="1:7" ht="21.75" customHeight="1">
      <c r="A17" s="119">
        <v>6</v>
      </c>
      <c r="B17" s="176" t="s">
        <v>179</v>
      </c>
      <c r="C17" s="177">
        <v>22358</v>
      </c>
      <c r="D17" s="177"/>
      <c r="E17" s="122"/>
      <c r="F17" s="122"/>
      <c r="G17" s="123"/>
    </row>
    <row r="18" spans="1:7" ht="21" customHeight="1">
      <c r="A18" s="119">
        <v>7</v>
      </c>
      <c r="B18" s="120" t="s">
        <v>56</v>
      </c>
      <c r="C18" s="121">
        <v>23153</v>
      </c>
      <c r="D18" s="121"/>
      <c r="E18" s="173"/>
      <c r="F18" s="173"/>
      <c r="G18" s="174"/>
    </row>
    <row r="19" spans="1:7" ht="21" customHeight="1">
      <c r="A19" s="119">
        <v>8</v>
      </c>
      <c r="B19" s="120" t="s">
        <v>180</v>
      </c>
      <c r="C19" s="121">
        <v>24063</v>
      </c>
      <c r="D19" s="121"/>
      <c r="E19" s="122"/>
      <c r="F19" s="122"/>
      <c r="G19" s="123"/>
    </row>
    <row r="20" spans="1:7" ht="21" customHeight="1">
      <c r="A20" s="119">
        <v>9</v>
      </c>
      <c r="B20" s="120" t="s">
        <v>181</v>
      </c>
      <c r="C20" s="121">
        <v>20767</v>
      </c>
      <c r="D20" s="121"/>
      <c r="E20" s="122"/>
      <c r="F20" s="122"/>
      <c r="G20" s="123"/>
    </row>
    <row r="21" spans="1:7" ht="21" customHeight="1">
      <c r="A21" s="119">
        <v>10</v>
      </c>
      <c r="B21" s="120" t="s">
        <v>182</v>
      </c>
      <c r="C21" s="121">
        <v>19694</v>
      </c>
      <c r="D21" s="121"/>
      <c r="E21" s="122"/>
      <c r="F21" s="122"/>
      <c r="G21" s="123"/>
    </row>
    <row r="22" spans="1:7" ht="21" customHeight="1">
      <c r="A22" s="119">
        <v>11</v>
      </c>
      <c r="B22" s="120" t="s">
        <v>183</v>
      </c>
      <c r="C22" s="121">
        <v>20163</v>
      </c>
      <c r="D22" s="121"/>
      <c r="E22" s="122"/>
      <c r="F22" s="122"/>
      <c r="G22" s="123"/>
    </row>
    <row r="23" spans="1:7" ht="21" customHeight="1">
      <c r="A23" s="119">
        <v>12</v>
      </c>
      <c r="B23" s="120" t="s">
        <v>184</v>
      </c>
      <c r="C23" s="121">
        <v>22210</v>
      </c>
      <c r="D23" s="121"/>
      <c r="E23" s="122"/>
      <c r="F23" s="122"/>
      <c r="G23" s="123"/>
    </row>
    <row r="24" spans="1:7" s="90" customFormat="1" ht="21" customHeight="1">
      <c r="A24" s="128"/>
      <c r="B24" s="129" t="s">
        <v>36</v>
      </c>
      <c r="C24" s="129"/>
      <c r="D24" s="130"/>
      <c r="E24" s="130"/>
      <c r="F24" s="130"/>
      <c r="G24" s="131"/>
    </row>
    <row r="25" spans="1:7" ht="21" customHeight="1">
      <c r="A25" s="119">
        <v>1</v>
      </c>
      <c r="B25" s="120" t="s">
        <v>185</v>
      </c>
      <c r="C25" s="121">
        <v>26754</v>
      </c>
      <c r="D25" s="121"/>
      <c r="E25" s="122"/>
      <c r="F25" s="122"/>
      <c r="G25" s="123"/>
    </row>
    <row r="26" spans="1:7" ht="21" customHeight="1">
      <c r="A26" s="119">
        <v>2</v>
      </c>
      <c r="B26" s="124" t="s">
        <v>186</v>
      </c>
      <c r="C26" s="121">
        <v>22538</v>
      </c>
      <c r="D26" s="121"/>
      <c r="E26" s="122"/>
      <c r="F26" s="122"/>
      <c r="G26" s="123"/>
    </row>
    <row r="27" spans="1:7" ht="21" customHeight="1">
      <c r="A27" s="119">
        <v>3</v>
      </c>
      <c r="B27" s="120" t="s">
        <v>187</v>
      </c>
      <c r="C27" s="121">
        <v>20845</v>
      </c>
      <c r="D27" s="121"/>
      <c r="E27" s="122"/>
      <c r="F27" s="122"/>
      <c r="G27" s="123"/>
    </row>
    <row r="28" spans="1:7" ht="21" customHeight="1">
      <c r="A28" s="119">
        <v>4</v>
      </c>
      <c r="B28" s="120" t="s">
        <v>188</v>
      </c>
      <c r="C28" s="121">
        <v>28748</v>
      </c>
      <c r="D28" s="121"/>
      <c r="E28" s="122"/>
      <c r="F28" s="122"/>
      <c r="G28" s="123"/>
    </row>
    <row r="29" spans="1:7" ht="21" customHeight="1">
      <c r="A29" s="119">
        <v>5</v>
      </c>
      <c r="B29" s="137"/>
      <c r="C29" s="121"/>
      <c r="D29" s="121"/>
      <c r="E29" s="138"/>
      <c r="F29" s="138"/>
      <c r="G29" s="139"/>
    </row>
    <row r="30" ht="21" customHeight="1"/>
    <row r="31" spans="1:4" s="86" customFormat="1" ht="18.75" customHeight="1">
      <c r="A31" s="140" t="s">
        <v>43</v>
      </c>
      <c r="B31" s="140"/>
      <c r="C31" s="141" t="s">
        <v>44</v>
      </c>
      <c r="D31" s="141"/>
    </row>
    <row r="32" spans="1:4" s="145" customFormat="1" ht="18.75" customHeight="1">
      <c r="A32" s="142" t="s">
        <v>182</v>
      </c>
      <c r="B32" s="142"/>
      <c r="C32" s="163" t="s">
        <v>189</v>
      </c>
      <c r="D32" s="163"/>
    </row>
    <row r="33" spans="1:5" s="145" customFormat="1" ht="18.75" customHeight="1">
      <c r="A33" s="146" t="s">
        <v>185</v>
      </c>
      <c r="B33" s="146"/>
      <c r="C33" s="164" t="s">
        <v>190</v>
      </c>
      <c r="D33" s="164"/>
      <c r="E33" s="178" t="s">
        <v>191</v>
      </c>
    </row>
    <row r="34" spans="5:7" ht="39.75" customHeight="1">
      <c r="E34" s="149"/>
      <c r="F34" s="149"/>
      <c r="G34" s="149"/>
    </row>
    <row r="35" spans="5:7" ht="12.75">
      <c r="E35" s="150" t="s">
        <v>50</v>
      </c>
      <c r="F35" s="150"/>
      <c r="G35" s="150"/>
    </row>
  </sheetData>
  <sheetProtection selectLockedCells="1" selectUnlockedCells="1"/>
  <mergeCells count="26">
    <mergeCell ref="C6:D6"/>
    <mergeCell ref="C9:D9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5:D25"/>
    <mergeCell ref="C26:D26"/>
    <mergeCell ref="C27:D27"/>
    <mergeCell ref="C28:D28"/>
    <mergeCell ref="C29:D29"/>
    <mergeCell ref="A31:B31"/>
    <mergeCell ref="C31:D31"/>
    <mergeCell ref="A32:B32"/>
    <mergeCell ref="C32:D32"/>
    <mergeCell ref="A33:B33"/>
    <mergeCell ref="C33:D33"/>
    <mergeCell ref="E35:G35"/>
  </mergeCells>
  <hyperlinks>
    <hyperlink ref="E33" r:id="rId1" display="ikodesova@hotmail.com"/>
  </hyperlinks>
  <printOptions/>
  <pageMargins left="0.5902777777777778" right="0.5902777777777778" top="0.7875" bottom="0.7875" header="0.5118055555555555" footer="0.5118055555555555"/>
  <pageSetup horizontalDpi="300" verticalDpi="300" orientation="portrait" paperSize="9"/>
  <headerFooter alignWithMargins="0">
    <oddHeader>&amp;C&amp;"Tahoma,obyčejné"&amp;8www.cztenis.cz - Oficiální internetové stránky Českého tenisového svazu</oddHeader>
    <oddFooter>&amp;C&amp;"Tahoma,obyčejné"&amp;8Český tenisový svaz, Ostrov Štvanice 38, 170 00 Praha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G38"/>
  <sheetViews>
    <sheetView tabSelected="1" workbookViewId="0" topLeftCell="A12">
      <selection activeCell="E35" sqref="E35"/>
    </sheetView>
  </sheetViews>
  <sheetFormatPr defaultColWidth="8.00390625" defaultRowHeight="12.75"/>
  <cols>
    <col min="1" max="1" width="4.8515625" style="74" customWidth="1"/>
    <col min="2" max="2" width="35.140625" style="74" customWidth="1"/>
    <col min="3" max="3" width="10.7109375" style="74" customWidth="1"/>
    <col min="4" max="4" width="11.28125" style="74" customWidth="1"/>
    <col min="5" max="7" width="9.8515625" style="74" customWidth="1"/>
    <col min="8" max="16384" width="8.57421875" style="74" customWidth="1"/>
  </cols>
  <sheetData>
    <row r="1" ht="7.5" customHeight="1"/>
    <row r="2" spans="1:7" ht="39.75" customHeight="1">
      <c r="A2" s="75" t="s">
        <v>0</v>
      </c>
      <c r="B2" s="76"/>
      <c r="C2" s="76"/>
      <c r="D2" s="77" t="s">
        <v>1</v>
      </c>
      <c r="G2" s="78" t="s">
        <v>2</v>
      </c>
    </row>
    <row r="3" ht="15" customHeight="1"/>
    <row r="4" spans="1:7" s="86" customFormat="1" ht="15" customHeight="1">
      <c r="A4" s="79" t="s">
        <v>3</v>
      </c>
      <c r="B4" s="80" t="s">
        <v>4</v>
      </c>
      <c r="C4" s="81" t="s">
        <v>5</v>
      </c>
      <c r="D4" s="82" t="s">
        <v>6</v>
      </c>
      <c r="E4" s="83" t="s">
        <v>7</v>
      </c>
      <c r="F4" s="84"/>
      <c r="G4" s="85"/>
    </row>
    <row r="5" spans="1:7" s="90" customFormat="1" ht="12.75">
      <c r="A5" s="87" t="s">
        <v>51</v>
      </c>
      <c r="B5" s="88"/>
      <c r="C5" s="89" t="s">
        <v>52</v>
      </c>
      <c r="E5" s="91"/>
      <c r="F5" s="92"/>
      <c r="G5" s="93"/>
    </row>
    <row r="6" spans="1:7" s="100" customFormat="1" ht="27.75" customHeight="1">
      <c r="A6" s="94">
        <v>2016</v>
      </c>
      <c r="B6" s="95" t="s">
        <v>192</v>
      </c>
      <c r="C6" s="96" t="s">
        <v>193</v>
      </c>
      <c r="D6" s="96"/>
      <c r="E6" s="97"/>
      <c r="F6" s="98"/>
      <c r="G6" s="99"/>
    </row>
    <row r="7" ht="21" customHeight="1"/>
    <row r="8" spans="1:7" s="106" customFormat="1" ht="12.75">
      <c r="A8" s="101" t="s">
        <v>10</v>
      </c>
      <c r="B8" s="102"/>
      <c r="C8" s="103"/>
      <c r="D8" s="104"/>
      <c r="E8" s="102"/>
      <c r="F8" s="102"/>
      <c r="G8" s="105"/>
    </row>
    <row r="9" spans="1:7" s="106" customFormat="1" ht="12.75">
      <c r="A9" s="107" t="s">
        <v>11</v>
      </c>
      <c r="B9" s="108" t="s">
        <v>12</v>
      </c>
      <c r="C9" s="108" t="s">
        <v>13</v>
      </c>
      <c r="D9" s="108"/>
      <c r="E9" s="108"/>
      <c r="F9" s="108"/>
      <c r="G9" s="109"/>
    </row>
    <row r="10" spans="1:7" s="106" customFormat="1" ht="12.75">
      <c r="A10" s="110"/>
      <c r="B10" s="111"/>
      <c r="C10" s="112"/>
      <c r="D10" s="113"/>
      <c r="E10" s="111"/>
      <c r="F10" s="111"/>
      <c r="G10" s="114"/>
    </row>
    <row r="11" spans="1:7" s="90" customFormat="1" ht="21" customHeight="1">
      <c r="A11" s="115"/>
      <c r="B11" s="116" t="s">
        <v>14</v>
      </c>
      <c r="C11" s="116"/>
      <c r="D11" s="117"/>
      <c r="E11" s="117"/>
      <c r="F11" s="117"/>
      <c r="G11" s="118"/>
    </row>
    <row r="12" spans="1:7" ht="21" customHeight="1">
      <c r="A12" s="119" t="s">
        <v>15</v>
      </c>
      <c r="B12" s="120" t="s">
        <v>194</v>
      </c>
      <c r="C12" s="121">
        <v>24592</v>
      </c>
      <c r="D12" s="121"/>
      <c r="E12" s="122"/>
      <c r="F12" s="122"/>
      <c r="G12" s="123"/>
    </row>
    <row r="13" spans="1:7" ht="21" customHeight="1">
      <c r="A13" s="119" t="s">
        <v>17</v>
      </c>
      <c r="B13" s="120" t="s">
        <v>195</v>
      </c>
      <c r="C13" s="121" t="s">
        <v>196</v>
      </c>
      <c r="D13" s="121"/>
      <c r="E13" s="122"/>
      <c r="F13" s="122"/>
      <c r="G13" s="123"/>
    </row>
    <row r="14" spans="1:7" ht="21" customHeight="1">
      <c r="A14" s="119" t="s">
        <v>19</v>
      </c>
      <c r="B14" s="120" t="s">
        <v>197</v>
      </c>
      <c r="C14" s="121">
        <v>25585</v>
      </c>
      <c r="D14" s="121"/>
      <c r="E14" s="122"/>
      <c r="F14" s="122"/>
      <c r="G14" s="123"/>
    </row>
    <row r="15" spans="1:7" ht="21" customHeight="1">
      <c r="A15" s="119" t="s">
        <v>21</v>
      </c>
      <c r="B15" s="120" t="s">
        <v>198</v>
      </c>
      <c r="C15" s="121">
        <v>25307</v>
      </c>
      <c r="D15" s="121"/>
      <c r="E15" s="122"/>
      <c r="F15" s="122"/>
      <c r="G15" s="123"/>
    </row>
    <row r="16" spans="1:7" ht="21" customHeight="1">
      <c r="A16" s="119" t="s">
        <v>23</v>
      </c>
      <c r="B16" s="124" t="s">
        <v>199</v>
      </c>
      <c r="C16" s="121">
        <v>21335</v>
      </c>
      <c r="D16" s="121"/>
      <c r="E16" s="122"/>
      <c r="F16" s="122"/>
      <c r="G16" s="123"/>
    </row>
    <row r="17" spans="1:7" ht="21" customHeight="1">
      <c r="A17" s="119" t="s">
        <v>25</v>
      </c>
      <c r="B17" s="124" t="s">
        <v>200</v>
      </c>
      <c r="C17" s="121">
        <v>20424</v>
      </c>
      <c r="D17" s="121"/>
      <c r="E17" s="122"/>
      <c r="F17" s="122"/>
      <c r="G17" s="123"/>
    </row>
    <row r="18" spans="1:7" ht="21" customHeight="1">
      <c r="A18" s="119" t="s">
        <v>27</v>
      </c>
      <c r="B18" s="124" t="s">
        <v>201</v>
      </c>
      <c r="C18" s="121">
        <v>22103</v>
      </c>
      <c r="D18" s="121"/>
      <c r="E18" s="122"/>
      <c r="F18" s="122"/>
      <c r="G18" s="123"/>
    </row>
    <row r="19" spans="1:7" ht="21" customHeight="1">
      <c r="A19" s="119" t="s">
        <v>29</v>
      </c>
      <c r="B19" s="124" t="s">
        <v>202</v>
      </c>
      <c r="C19" s="121">
        <v>19419</v>
      </c>
      <c r="D19" s="121"/>
      <c r="E19" s="122"/>
      <c r="F19" s="122"/>
      <c r="G19" s="123"/>
    </row>
    <row r="20" spans="1:7" ht="21" customHeight="1">
      <c r="A20" s="119" t="s">
        <v>31</v>
      </c>
      <c r="B20" s="120" t="s">
        <v>203</v>
      </c>
      <c r="C20" s="121">
        <v>22171</v>
      </c>
      <c r="D20" s="121"/>
      <c r="E20" s="122"/>
      <c r="F20" s="122"/>
      <c r="G20" s="123"/>
    </row>
    <row r="21" spans="1:7" ht="21" customHeight="1">
      <c r="A21" s="119" t="s">
        <v>33</v>
      </c>
      <c r="B21" s="120" t="s">
        <v>204</v>
      </c>
      <c r="C21" s="121">
        <v>21545</v>
      </c>
      <c r="D21" s="121"/>
      <c r="E21" s="122"/>
      <c r="F21" s="122"/>
      <c r="G21" s="123"/>
    </row>
    <row r="22" spans="1:7" ht="21" customHeight="1">
      <c r="A22" s="119" t="s">
        <v>34</v>
      </c>
      <c r="B22" s="120" t="s">
        <v>205</v>
      </c>
      <c r="C22" s="121">
        <v>25844</v>
      </c>
      <c r="D22" s="121"/>
      <c r="E22" s="122"/>
      <c r="F22" s="122"/>
      <c r="G22" s="123"/>
    </row>
    <row r="23" spans="1:7" ht="21" customHeight="1">
      <c r="A23" s="119" t="s">
        <v>35</v>
      </c>
      <c r="B23" s="120" t="s">
        <v>206</v>
      </c>
      <c r="C23" s="121">
        <v>21267</v>
      </c>
      <c r="D23" s="121"/>
      <c r="E23" s="122"/>
      <c r="F23" s="122"/>
      <c r="G23" s="123"/>
    </row>
    <row r="24" spans="1:7" s="90" customFormat="1" ht="21" customHeight="1">
      <c r="A24" s="128"/>
      <c r="B24" s="129" t="s">
        <v>36</v>
      </c>
      <c r="C24" s="129"/>
      <c r="D24" s="130"/>
      <c r="E24" s="130"/>
      <c r="F24" s="130"/>
      <c r="G24" s="131"/>
    </row>
    <row r="25" spans="1:7" ht="21" customHeight="1">
      <c r="A25" s="119" t="s">
        <v>15</v>
      </c>
      <c r="B25" s="120" t="s">
        <v>207</v>
      </c>
      <c r="C25" s="121">
        <v>21701</v>
      </c>
      <c r="D25" s="121"/>
      <c r="E25" s="122"/>
      <c r="F25" s="122"/>
      <c r="G25" s="123"/>
    </row>
    <row r="26" spans="1:7" ht="21" customHeight="1">
      <c r="A26" s="119" t="s">
        <v>17</v>
      </c>
      <c r="B26" s="120" t="s">
        <v>208</v>
      </c>
      <c r="C26" s="121" t="s">
        <v>209</v>
      </c>
      <c r="D26" s="121"/>
      <c r="E26" s="122"/>
      <c r="F26" s="122"/>
      <c r="G26" s="123"/>
    </row>
    <row r="27" spans="1:7" ht="21" customHeight="1">
      <c r="A27" s="119" t="s">
        <v>19</v>
      </c>
      <c r="B27" s="120" t="s">
        <v>210</v>
      </c>
      <c r="C27" s="121">
        <v>27822</v>
      </c>
      <c r="D27" s="121"/>
      <c r="E27" s="122"/>
      <c r="F27" s="122"/>
      <c r="G27" s="123"/>
    </row>
    <row r="28" spans="1:7" ht="21" customHeight="1">
      <c r="A28" s="119" t="s">
        <v>21</v>
      </c>
      <c r="B28" s="120" t="s">
        <v>211</v>
      </c>
      <c r="C28" s="121">
        <v>28665</v>
      </c>
      <c r="D28" s="121"/>
      <c r="E28" s="122"/>
      <c r="F28" s="122"/>
      <c r="G28" s="123"/>
    </row>
    <row r="29" spans="1:7" ht="21" customHeight="1">
      <c r="A29" s="119" t="s">
        <v>23</v>
      </c>
      <c r="B29" s="120" t="s">
        <v>212</v>
      </c>
      <c r="C29" s="121">
        <v>21341</v>
      </c>
      <c r="D29" s="121"/>
      <c r="E29" s="122"/>
      <c r="F29" s="122"/>
      <c r="G29" s="123"/>
    </row>
    <row r="30" spans="1:7" ht="21" customHeight="1">
      <c r="A30" s="132" t="s">
        <v>25</v>
      </c>
      <c r="B30" s="133"/>
      <c r="C30" s="121"/>
      <c r="D30" s="121"/>
      <c r="E30" s="134"/>
      <c r="F30" s="134"/>
      <c r="G30" s="123"/>
    </row>
    <row r="31" spans="1:7" ht="21" customHeight="1">
      <c r="A31" s="132" t="s">
        <v>27</v>
      </c>
      <c r="B31" s="133"/>
      <c r="C31" s="121"/>
      <c r="D31" s="121"/>
      <c r="E31" s="134"/>
      <c r="F31" s="134"/>
      <c r="G31" s="135"/>
    </row>
    <row r="32" spans="1:7" ht="21" customHeight="1">
      <c r="A32" s="136" t="s">
        <v>29</v>
      </c>
      <c r="B32" s="137"/>
      <c r="C32" s="121"/>
      <c r="D32" s="121"/>
      <c r="E32" s="138"/>
      <c r="F32" s="138"/>
      <c r="G32" s="139"/>
    </row>
    <row r="33" ht="17.25" customHeight="1"/>
    <row r="34" spans="1:5" s="86" customFormat="1" ht="18.75" customHeight="1">
      <c r="A34" s="140" t="s">
        <v>43</v>
      </c>
      <c r="B34" s="140"/>
      <c r="C34" s="141" t="s">
        <v>44</v>
      </c>
      <c r="D34" s="141"/>
      <c r="E34" s="86" t="s">
        <v>45</v>
      </c>
    </row>
    <row r="35" spans="1:6" s="145" customFormat="1" ht="18.75" customHeight="1">
      <c r="A35" s="142" t="s">
        <v>199</v>
      </c>
      <c r="B35" s="142"/>
      <c r="C35" s="143" t="s">
        <v>213</v>
      </c>
      <c r="D35" s="143"/>
      <c r="E35" s="144" t="s">
        <v>214</v>
      </c>
      <c r="F35" s="144"/>
    </row>
    <row r="36" spans="1:6" s="145" customFormat="1" ht="18.75" customHeight="1">
      <c r="A36" s="146" t="s">
        <v>203</v>
      </c>
      <c r="B36" s="146"/>
      <c r="C36" s="147" t="s">
        <v>215</v>
      </c>
      <c r="D36" s="147"/>
      <c r="E36" s="156" t="s">
        <v>216</v>
      </c>
      <c r="F36" s="156"/>
    </row>
    <row r="37" spans="5:7" ht="31.5" customHeight="1">
      <c r="E37" s="149"/>
      <c r="F37" s="149" t="s">
        <v>217</v>
      </c>
      <c r="G37" s="149"/>
    </row>
    <row r="38" spans="5:7" ht="12.75">
      <c r="E38" s="150" t="s">
        <v>50</v>
      </c>
      <c r="F38" s="150"/>
      <c r="G38" s="150"/>
    </row>
  </sheetData>
  <sheetProtection selectLockedCells="1" selectUnlockedCells="1"/>
  <mergeCells count="31">
    <mergeCell ref="C6:D6"/>
    <mergeCell ref="C9:D9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5:D25"/>
    <mergeCell ref="C26:D26"/>
    <mergeCell ref="C27:D27"/>
    <mergeCell ref="C28:D28"/>
    <mergeCell ref="C29:D29"/>
    <mergeCell ref="C30:D30"/>
    <mergeCell ref="C31:D31"/>
    <mergeCell ref="C32:D32"/>
    <mergeCell ref="A34:B34"/>
    <mergeCell ref="C34:D34"/>
    <mergeCell ref="A35:B35"/>
    <mergeCell ref="C35:D35"/>
    <mergeCell ref="E35:F35"/>
    <mergeCell ref="A36:B36"/>
    <mergeCell ref="C36:D36"/>
    <mergeCell ref="E36:F36"/>
    <mergeCell ref="E38:G38"/>
  </mergeCells>
  <hyperlinks>
    <hyperlink ref="E35" r:id="rId1" display="teply@sos-nmor.cz"/>
    <hyperlink ref="E36" r:id="rId2" display="ligamen@tiscali.cz"/>
  </hyperlinks>
  <printOptions/>
  <pageMargins left="0.5902777777777778" right="0.5902777777777778" top="0.7875" bottom="0.7875" header="0.5118055555555555" footer="0.5118055555555555"/>
  <pageSetup horizontalDpi="300" verticalDpi="300" orientation="portrait" paperSize="9"/>
  <headerFooter alignWithMargins="0">
    <oddHeader>&amp;C&amp;"Tahoma,obyčejné"&amp;8www.cztenis.cz - Oficiální internetové stránky Českého tenisového svazu</oddHeader>
    <oddFooter>&amp;C&amp;"Tahoma,obyčejné"&amp;8Český tenisový svaz, Ostrov Štvanice 38, 170 00 Praha 7</oddFoot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79" customWidth="1"/>
    <col min="2" max="2" width="28.8515625" style="179" customWidth="1"/>
    <col min="3" max="3" width="1.28515625" style="179" customWidth="1"/>
    <col min="4" max="8" width="9.140625" style="179" customWidth="1"/>
    <col min="9" max="9" width="14.00390625" style="179" customWidth="1"/>
    <col min="10" max="14" width="9.140625" style="179" customWidth="1"/>
    <col min="15" max="16" width="15.7109375" style="180" customWidth="1"/>
    <col min="17" max="16384" width="9.140625" style="179" customWidth="1"/>
  </cols>
  <sheetData>
    <row r="1" ht="12.75">
      <c r="A1" s="181" t="s">
        <v>218</v>
      </c>
    </row>
    <row r="2" ht="12.75">
      <c r="A2" s="182" t="s">
        <v>219</v>
      </c>
    </row>
    <row r="3" spans="1:9" ht="12.75">
      <c r="A3" s="183" t="s">
        <v>220</v>
      </c>
      <c r="B3" s="184" t="s">
        <v>221</v>
      </c>
      <c r="C3" s="184"/>
      <c r="D3" s="184" t="s">
        <v>222</v>
      </c>
      <c r="E3" s="184" t="s">
        <v>223</v>
      </c>
      <c r="F3" s="184" t="s">
        <v>224</v>
      </c>
      <c r="G3" s="184" t="s">
        <v>225</v>
      </c>
      <c r="H3" s="184" t="s">
        <v>226</v>
      </c>
      <c r="I3" s="185" t="s">
        <v>227</v>
      </c>
    </row>
    <row r="4" spans="1:12" ht="12.75">
      <c r="A4" s="186">
        <v>1</v>
      </c>
      <c r="B4" s="187" t="s">
        <v>228</v>
      </c>
      <c r="C4" s="187"/>
      <c r="D4" s="188">
        <v>3</v>
      </c>
      <c r="E4" s="188">
        <v>1</v>
      </c>
      <c r="F4" s="189" t="s">
        <v>229</v>
      </c>
      <c r="G4" s="190" t="s">
        <v>230</v>
      </c>
      <c r="H4" s="190" t="s">
        <v>231</v>
      </c>
      <c r="I4" s="191">
        <f>D4*2+E4*1</f>
        <v>7</v>
      </c>
      <c r="K4" s="179">
        <f>108+99+91+87</f>
        <v>385</v>
      </c>
      <c r="L4" s="179">
        <f>16+93+72+84</f>
        <v>265</v>
      </c>
    </row>
    <row r="5" spans="1:12" ht="12.75">
      <c r="A5" s="186">
        <f>A4+1</f>
        <v>2</v>
      </c>
      <c r="B5" s="187" t="s">
        <v>232</v>
      </c>
      <c r="C5" s="187"/>
      <c r="D5" s="188">
        <v>3</v>
      </c>
      <c r="E5" s="188">
        <v>1</v>
      </c>
      <c r="F5" s="189" t="s">
        <v>229</v>
      </c>
      <c r="G5" s="190" t="s">
        <v>233</v>
      </c>
      <c r="H5" s="190" t="s">
        <v>234</v>
      </c>
      <c r="I5" s="191">
        <f>D5*2+E5*1</f>
        <v>7</v>
      </c>
      <c r="K5" s="179">
        <f>116+97+69+84</f>
        <v>366</v>
      </c>
      <c r="L5" s="179">
        <f>49+84+91+87</f>
        <v>311</v>
      </c>
    </row>
    <row r="6" spans="1:12" ht="12.75">
      <c r="A6" s="186">
        <f>A5+1</f>
        <v>3</v>
      </c>
      <c r="B6" s="187" t="s">
        <v>8</v>
      </c>
      <c r="C6" s="187"/>
      <c r="D6" s="188">
        <v>3</v>
      </c>
      <c r="E6" s="188">
        <v>1</v>
      </c>
      <c r="F6" s="189" t="s">
        <v>235</v>
      </c>
      <c r="G6" s="190" t="s">
        <v>236</v>
      </c>
      <c r="H6" s="190" t="s">
        <v>237</v>
      </c>
      <c r="I6" s="191">
        <f>D6*2+E6*1</f>
        <v>7</v>
      </c>
      <c r="K6" s="179">
        <f>120+72+104+91</f>
        <v>387</v>
      </c>
      <c r="L6" s="179">
        <f>84+91+53+69</f>
        <v>297</v>
      </c>
    </row>
    <row r="7" spans="1:12" ht="12.75">
      <c r="A7" s="186">
        <f>A6+1</f>
        <v>4</v>
      </c>
      <c r="B7" s="187" t="s">
        <v>238</v>
      </c>
      <c r="C7" s="187"/>
      <c r="D7" s="188">
        <v>1</v>
      </c>
      <c r="E7" s="188">
        <v>3</v>
      </c>
      <c r="F7" s="189" t="s">
        <v>239</v>
      </c>
      <c r="G7" s="190" t="s">
        <v>240</v>
      </c>
      <c r="H7" s="190" t="s">
        <v>241</v>
      </c>
      <c r="I7" s="191">
        <f>D7*2+E7*1</f>
        <v>5</v>
      </c>
      <c r="K7" s="179">
        <f>84+93+84+112</f>
        <v>373</v>
      </c>
      <c r="L7" s="179">
        <f>120+99+97+58</f>
        <v>374</v>
      </c>
    </row>
    <row r="8" spans="1:12" ht="12.75">
      <c r="A8" s="186">
        <f>A7+1</f>
        <v>5</v>
      </c>
      <c r="B8" s="187" t="s">
        <v>242</v>
      </c>
      <c r="C8" s="187"/>
      <c r="D8" s="188"/>
      <c r="E8" s="188">
        <v>4</v>
      </c>
      <c r="F8" s="189" t="s">
        <v>243</v>
      </c>
      <c r="G8" s="190" t="s">
        <v>244</v>
      </c>
      <c r="H8" s="190" t="s">
        <v>245</v>
      </c>
      <c r="I8" s="191">
        <f>D8*2+E8*1</f>
        <v>4</v>
      </c>
      <c r="K8" s="179">
        <f>16+49+53+58</f>
        <v>176</v>
      </c>
      <c r="L8" s="179">
        <f>108+116+104+112</f>
        <v>440</v>
      </c>
    </row>
    <row r="9" spans="1:9" ht="12.75">
      <c r="A9" s="186">
        <f aca="true" t="shared" si="0" ref="A9:A11">A8+1</f>
        <v>6</v>
      </c>
      <c r="B9" s="187"/>
      <c r="C9" s="187"/>
      <c r="D9" s="187"/>
      <c r="E9" s="187"/>
      <c r="F9" s="192"/>
      <c r="G9" s="187"/>
      <c r="H9" s="187"/>
      <c r="I9" s="193"/>
    </row>
    <row r="10" spans="1:9" ht="12.75">
      <c r="A10" s="186">
        <f t="shared" si="0"/>
        <v>7</v>
      </c>
      <c r="B10" s="187"/>
      <c r="C10" s="187"/>
      <c r="D10" s="187"/>
      <c r="E10" s="187"/>
      <c r="F10" s="192"/>
      <c r="G10" s="187"/>
      <c r="H10" s="187"/>
      <c r="I10" s="193"/>
    </row>
    <row r="11" spans="1:9" ht="12.75">
      <c r="A11" s="194">
        <f t="shared" si="0"/>
        <v>8</v>
      </c>
      <c r="B11" s="195"/>
      <c r="C11" s="195"/>
      <c r="D11" s="195"/>
      <c r="E11" s="195"/>
      <c r="F11" s="196"/>
      <c r="G11" s="195"/>
      <c r="H11" s="195"/>
      <c r="I11" s="197"/>
    </row>
    <row r="12" spans="12:20" ht="12.75">
      <c r="L12" s="198" t="s">
        <v>246</v>
      </c>
      <c r="M12" s="198" t="s">
        <v>247</v>
      </c>
      <c r="N12" s="198" t="s">
        <v>248</v>
      </c>
      <c r="O12" s="199" t="s">
        <v>249</v>
      </c>
      <c r="P12" s="199" t="s">
        <v>250</v>
      </c>
      <c r="Q12" s="198" t="s">
        <v>224</v>
      </c>
      <c r="R12" s="198" t="s">
        <v>225</v>
      </c>
      <c r="S12" s="198" t="s">
        <v>226</v>
      </c>
      <c r="T12" s="200"/>
    </row>
    <row r="13" spans="11:20" ht="30" customHeight="1">
      <c r="K13" s="201"/>
      <c r="L13" s="202">
        <v>1</v>
      </c>
      <c r="M13" s="202" t="s">
        <v>251</v>
      </c>
      <c r="N13" s="202">
        <v>1</v>
      </c>
      <c r="O13" s="203" t="s">
        <v>238</v>
      </c>
      <c r="P13" s="203" t="s">
        <v>8</v>
      </c>
      <c r="Q13" s="204" t="s">
        <v>252</v>
      </c>
      <c r="R13" s="204" t="s">
        <v>253</v>
      </c>
      <c r="S13" s="204" t="s">
        <v>254</v>
      </c>
      <c r="T13" s="205"/>
    </row>
    <row r="14" spans="11:20" ht="30" customHeight="1">
      <c r="K14" s="201"/>
      <c r="L14" s="202"/>
      <c r="M14" s="202"/>
      <c r="N14" s="202">
        <v>2</v>
      </c>
      <c r="O14" s="203" t="s">
        <v>242</v>
      </c>
      <c r="P14" s="203" t="s">
        <v>228</v>
      </c>
      <c r="Q14" s="204" t="s">
        <v>255</v>
      </c>
      <c r="R14" s="204" t="s">
        <v>256</v>
      </c>
      <c r="S14" s="204" t="s">
        <v>257</v>
      </c>
      <c r="T14" s="205"/>
    </row>
    <row r="15" spans="12:20" ht="30" customHeight="1">
      <c r="L15" s="202"/>
      <c r="M15" s="202"/>
      <c r="N15" s="202">
        <v>3</v>
      </c>
      <c r="O15" s="203" t="s">
        <v>258</v>
      </c>
      <c r="P15" s="203" t="s">
        <v>232</v>
      </c>
      <c r="Q15" s="204" t="s">
        <v>259</v>
      </c>
      <c r="R15" s="204" t="s">
        <v>259</v>
      </c>
      <c r="S15" s="204" t="s">
        <v>259</v>
      </c>
      <c r="T15" s="205"/>
    </row>
    <row r="16" spans="5:20" ht="30" customHeight="1">
      <c r="E16" s="206"/>
      <c r="F16" s="206"/>
      <c r="G16" s="206"/>
      <c r="H16" s="206"/>
      <c r="I16" s="206"/>
      <c r="J16" s="206"/>
      <c r="K16" s="206"/>
      <c r="L16" s="202">
        <v>2</v>
      </c>
      <c r="M16" s="202" t="s">
        <v>260</v>
      </c>
      <c r="N16" s="202">
        <v>4</v>
      </c>
      <c r="O16" s="203" t="s">
        <v>8</v>
      </c>
      <c r="P16" s="203" t="s">
        <v>258</v>
      </c>
      <c r="Q16" s="204" t="s">
        <v>259</v>
      </c>
      <c r="R16" s="204" t="s">
        <v>259</v>
      </c>
      <c r="S16" s="204" t="s">
        <v>259</v>
      </c>
      <c r="T16" s="205"/>
    </row>
    <row r="17" spans="5:20" ht="30" customHeight="1">
      <c r="E17" s="207"/>
      <c r="F17" s="207"/>
      <c r="G17" s="208"/>
      <c r="H17" s="209"/>
      <c r="I17" s="209"/>
      <c r="J17" s="210"/>
      <c r="K17" s="211"/>
      <c r="L17" s="202"/>
      <c r="M17" s="202"/>
      <c r="N17" s="202">
        <v>5</v>
      </c>
      <c r="O17" s="203" t="s">
        <v>232</v>
      </c>
      <c r="P17" s="203" t="s">
        <v>242</v>
      </c>
      <c r="Q17" s="204" t="s">
        <v>261</v>
      </c>
      <c r="R17" s="204" t="s">
        <v>262</v>
      </c>
      <c r="S17" s="204" t="s">
        <v>263</v>
      </c>
      <c r="T17" s="205"/>
    </row>
    <row r="18" spans="5:20" ht="30" customHeight="1">
      <c r="E18" s="207"/>
      <c r="F18" s="207"/>
      <c r="G18" s="208"/>
      <c r="H18" s="209"/>
      <c r="I18" s="209"/>
      <c r="J18" s="210"/>
      <c r="K18" s="211"/>
      <c r="L18" s="202"/>
      <c r="M18" s="202"/>
      <c r="N18" s="202">
        <v>6</v>
      </c>
      <c r="O18" s="203" t="s">
        <v>228</v>
      </c>
      <c r="P18" s="203" t="s">
        <v>238</v>
      </c>
      <c r="Q18" s="204" t="s">
        <v>264</v>
      </c>
      <c r="R18" s="204" t="s">
        <v>265</v>
      </c>
      <c r="S18" s="204" t="s">
        <v>266</v>
      </c>
      <c r="T18" s="205"/>
    </row>
    <row r="19" spans="5:20" ht="30" customHeight="1">
      <c r="E19" s="207"/>
      <c r="F19" s="207"/>
      <c r="G19" s="208"/>
      <c r="H19" s="209"/>
      <c r="I19" s="209"/>
      <c r="J19" s="210"/>
      <c r="K19" s="211"/>
      <c r="L19" s="202">
        <v>3</v>
      </c>
      <c r="M19" s="202" t="s">
        <v>267</v>
      </c>
      <c r="N19" s="202">
        <v>7</v>
      </c>
      <c r="O19" s="203" t="s">
        <v>228</v>
      </c>
      <c r="P19" s="203" t="s">
        <v>8</v>
      </c>
      <c r="Q19" s="204" t="s">
        <v>268</v>
      </c>
      <c r="R19" s="204" t="s">
        <v>269</v>
      </c>
      <c r="S19" s="204" t="s">
        <v>270</v>
      </c>
      <c r="T19" s="205"/>
    </row>
    <row r="20" spans="5:20" ht="30" customHeight="1">
      <c r="E20" s="207"/>
      <c r="F20" s="207"/>
      <c r="G20" s="208"/>
      <c r="H20" s="209"/>
      <c r="I20" s="209"/>
      <c r="J20" s="210"/>
      <c r="K20" s="211"/>
      <c r="L20" s="202"/>
      <c r="M20" s="202"/>
      <c r="N20" s="202">
        <v>8</v>
      </c>
      <c r="O20" s="203" t="s">
        <v>238</v>
      </c>
      <c r="P20" s="203" t="s">
        <v>232</v>
      </c>
      <c r="Q20" s="204" t="s">
        <v>271</v>
      </c>
      <c r="R20" s="204" t="s">
        <v>272</v>
      </c>
      <c r="S20" s="204" t="s">
        <v>273</v>
      </c>
      <c r="T20" s="205"/>
    </row>
    <row r="21" spans="5:20" ht="30" customHeight="1">
      <c r="E21" s="207"/>
      <c r="F21" s="207"/>
      <c r="G21" s="208"/>
      <c r="H21" s="209"/>
      <c r="I21" s="209"/>
      <c r="J21" s="210"/>
      <c r="K21" s="210"/>
      <c r="L21" s="202"/>
      <c r="M21" s="202"/>
      <c r="N21" s="202">
        <v>9</v>
      </c>
      <c r="O21" s="203" t="s">
        <v>242</v>
      </c>
      <c r="P21" s="203" t="s">
        <v>258</v>
      </c>
      <c r="Q21" s="204" t="s">
        <v>259</v>
      </c>
      <c r="R21" s="204" t="s">
        <v>259</v>
      </c>
      <c r="S21" s="204" t="s">
        <v>259</v>
      </c>
      <c r="T21" s="205"/>
    </row>
    <row r="22" spans="5:20" ht="30" customHeight="1">
      <c r="E22" s="207"/>
      <c r="F22" s="207"/>
      <c r="G22" s="208"/>
      <c r="H22" s="209"/>
      <c r="I22" s="209"/>
      <c r="J22" s="210"/>
      <c r="K22" s="211"/>
      <c r="L22" s="202">
        <v>4</v>
      </c>
      <c r="M22" s="202" t="s">
        <v>274</v>
      </c>
      <c r="N22" s="202">
        <v>10</v>
      </c>
      <c r="O22" s="203" t="s">
        <v>8</v>
      </c>
      <c r="P22" s="203" t="s">
        <v>242</v>
      </c>
      <c r="Q22" s="204" t="s">
        <v>275</v>
      </c>
      <c r="R22" s="204" t="s">
        <v>276</v>
      </c>
      <c r="S22" s="204" t="s">
        <v>277</v>
      </c>
      <c r="T22" s="205"/>
    </row>
    <row r="23" spans="5:20" ht="30" customHeight="1">
      <c r="E23" s="207"/>
      <c r="F23" s="207"/>
      <c r="G23" s="208"/>
      <c r="H23" s="209"/>
      <c r="I23" s="209"/>
      <c r="J23" s="210"/>
      <c r="K23" s="210"/>
      <c r="L23" s="202"/>
      <c r="M23" s="202"/>
      <c r="N23" s="202">
        <v>11</v>
      </c>
      <c r="O23" s="203" t="s">
        <v>258</v>
      </c>
      <c r="P23" s="203" t="s">
        <v>238</v>
      </c>
      <c r="Q23" s="204" t="s">
        <v>259</v>
      </c>
      <c r="R23" s="204" t="s">
        <v>259</v>
      </c>
      <c r="S23" s="204" t="s">
        <v>259</v>
      </c>
      <c r="T23" s="205"/>
    </row>
    <row r="24" spans="5:20" ht="30" customHeight="1">
      <c r="E24" s="207"/>
      <c r="F24" s="207"/>
      <c r="G24" s="208"/>
      <c r="H24" s="209"/>
      <c r="I24" s="209"/>
      <c r="J24" s="210"/>
      <c r="K24" s="211"/>
      <c r="L24" s="202"/>
      <c r="M24" s="202"/>
      <c r="N24" s="202">
        <v>12</v>
      </c>
      <c r="O24" s="203" t="s">
        <v>232</v>
      </c>
      <c r="P24" s="203" t="s">
        <v>228</v>
      </c>
      <c r="Q24" s="204" t="s">
        <v>264</v>
      </c>
      <c r="R24" s="204" t="s">
        <v>278</v>
      </c>
      <c r="S24" s="204" t="s">
        <v>279</v>
      </c>
      <c r="T24" s="205"/>
    </row>
    <row r="25" spans="5:20" ht="30" customHeight="1">
      <c r="E25" s="207"/>
      <c r="F25" s="207"/>
      <c r="G25" s="208"/>
      <c r="H25" s="209"/>
      <c r="I25" s="209"/>
      <c r="J25" s="210"/>
      <c r="K25" s="211"/>
      <c r="L25" s="202">
        <v>5</v>
      </c>
      <c r="M25" s="202" t="s">
        <v>280</v>
      </c>
      <c r="N25" s="202">
        <v>13</v>
      </c>
      <c r="O25" s="203" t="s">
        <v>8</v>
      </c>
      <c r="P25" s="203" t="s">
        <v>232</v>
      </c>
      <c r="Q25" s="204" t="s">
        <v>264</v>
      </c>
      <c r="R25" s="204" t="s">
        <v>281</v>
      </c>
      <c r="S25" s="204" t="s">
        <v>282</v>
      </c>
      <c r="T25" s="205"/>
    </row>
    <row r="26" spans="5:20" ht="30" customHeight="1">
      <c r="E26" s="207"/>
      <c r="F26" s="207"/>
      <c r="G26" s="208"/>
      <c r="H26" s="209"/>
      <c r="I26" s="209"/>
      <c r="J26" s="210"/>
      <c r="K26" s="210"/>
      <c r="L26" s="202"/>
      <c r="M26" s="202"/>
      <c r="N26" s="202">
        <v>14</v>
      </c>
      <c r="O26" s="203" t="s">
        <v>228</v>
      </c>
      <c r="P26" s="203" t="s">
        <v>258</v>
      </c>
      <c r="Q26" s="204" t="s">
        <v>259</v>
      </c>
      <c r="R26" s="204" t="s">
        <v>259</v>
      </c>
      <c r="S26" s="204" t="s">
        <v>259</v>
      </c>
      <c r="T26" s="205"/>
    </row>
    <row r="27" spans="5:20" ht="30" customHeight="1">
      <c r="E27" s="207"/>
      <c r="F27" s="207"/>
      <c r="G27" s="208"/>
      <c r="H27" s="209"/>
      <c r="I27" s="209"/>
      <c r="J27" s="210"/>
      <c r="K27" s="211"/>
      <c r="L27" s="202"/>
      <c r="M27" s="202"/>
      <c r="N27" s="202">
        <v>15</v>
      </c>
      <c r="O27" s="203" t="s">
        <v>238</v>
      </c>
      <c r="P27" s="203" t="s">
        <v>242</v>
      </c>
      <c r="Q27" s="204" t="s">
        <v>275</v>
      </c>
      <c r="R27" s="204" t="s">
        <v>283</v>
      </c>
      <c r="S27" s="204" t="s">
        <v>284</v>
      </c>
      <c r="T27" s="205"/>
    </row>
    <row r="28" spans="5:13" ht="12.75">
      <c r="E28" s="207"/>
      <c r="F28" s="207"/>
      <c r="G28" s="208"/>
      <c r="H28" s="209"/>
      <c r="I28" s="209"/>
      <c r="J28" s="210"/>
      <c r="K28" s="210"/>
      <c r="L28" s="210"/>
      <c r="M28" s="212"/>
    </row>
    <row r="29" spans="5:13" ht="12.75">
      <c r="E29" s="207"/>
      <c r="F29" s="207"/>
      <c r="G29" s="208"/>
      <c r="H29" s="209"/>
      <c r="I29" s="209"/>
      <c r="J29" s="210"/>
      <c r="K29" s="210"/>
      <c r="L29" s="210"/>
      <c r="M29" s="212"/>
    </row>
    <row r="30" spans="5:13" ht="12.75">
      <c r="E30" s="207"/>
      <c r="F30" s="207"/>
      <c r="G30" s="208"/>
      <c r="H30" s="209"/>
      <c r="I30" s="209"/>
      <c r="J30" s="210"/>
      <c r="K30" s="210"/>
      <c r="L30" s="210"/>
      <c r="M30" s="212"/>
    </row>
    <row r="31" spans="5:13" ht="12.75">
      <c r="E31" s="207"/>
      <c r="F31" s="207"/>
      <c r="G31" s="208"/>
      <c r="H31" s="209"/>
      <c r="I31" s="209"/>
      <c r="J31" s="210"/>
      <c r="K31" s="210"/>
      <c r="L31" s="210"/>
      <c r="M31" s="212"/>
    </row>
    <row r="32" spans="5:13" ht="12.75">
      <c r="E32" s="207"/>
      <c r="F32" s="207"/>
      <c r="G32" s="208"/>
      <c r="H32" s="209"/>
      <c r="I32" s="209"/>
      <c r="J32" s="210"/>
      <c r="K32" s="210"/>
      <c r="L32" s="210"/>
      <c r="M32" s="212"/>
    </row>
    <row r="33" spans="5:13" ht="12.75">
      <c r="E33" s="207"/>
      <c r="F33" s="207"/>
      <c r="G33" s="208"/>
      <c r="H33" s="209"/>
      <c r="I33" s="209"/>
      <c r="J33" s="210"/>
      <c r="K33" s="210"/>
      <c r="L33" s="210"/>
      <c r="M33" s="212"/>
    </row>
    <row r="34" spans="5:13" ht="12.75">
      <c r="E34" s="207"/>
      <c r="F34" s="207"/>
      <c r="G34" s="208"/>
      <c r="H34" s="209"/>
      <c r="I34" s="209"/>
      <c r="J34" s="210"/>
      <c r="K34" s="210"/>
      <c r="L34" s="210"/>
      <c r="M34" s="212"/>
    </row>
    <row r="35" spans="5:13" ht="12.75">
      <c r="E35" s="207"/>
      <c r="F35" s="207"/>
      <c r="G35" s="208"/>
      <c r="H35" s="209"/>
      <c r="I35" s="209"/>
      <c r="J35" s="210"/>
      <c r="K35" s="210"/>
      <c r="L35" s="210"/>
      <c r="M35" s="212"/>
    </row>
    <row r="36" spans="5:13" ht="12.75">
      <c r="E36" s="207"/>
      <c r="F36" s="207"/>
      <c r="G36" s="208"/>
      <c r="H36" s="209"/>
      <c r="I36" s="209"/>
      <c r="J36" s="210"/>
      <c r="K36" s="210"/>
      <c r="L36" s="210"/>
      <c r="M36" s="212"/>
    </row>
    <row r="37" spans="5:13" ht="12.75">
      <c r="E37" s="207"/>
      <c r="F37" s="207"/>
      <c r="G37" s="208"/>
      <c r="H37" s="209"/>
      <c r="I37" s="209"/>
      <c r="J37" s="210"/>
      <c r="K37" s="210"/>
      <c r="L37" s="210"/>
      <c r="M37" s="212"/>
    </row>
    <row r="38" spans="5:13" ht="12.75">
      <c r="E38" s="207"/>
      <c r="F38" s="207"/>
      <c r="G38" s="208"/>
      <c r="H38" s="209"/>
      <c r="I38" s="209"/>
      <c r="J38" s="210"/>
      <c r="K38" s="210"/>
      <c r="L38" s="210"/>
      <c r="M38" s="212"/>
    </row>
    <row r="39" spans="5:13" ht="12.75">
      <c r="E39" s="207"/>
      <c r="F39" s="207"/>
      <c r="G39" s="208"/>
      <c r="H39" s="209"/>
      <c r="I39" s="209"/>
      <c r="J39" s="210"/>
      <c r="K39" s="210"/>
      <c r="L39" s="210"/>
      <c r="M39" s="212"/>
    </row>
    <row r="40" spans="5:13" ht="12.75">
      <c r="E40" s="207"/>
      <c r="F40" s="207"/>
      <c r="G40" s="208"/>
      <c r="H40" s="209"/>
      <c r="I40" s="209"/>
      <c r="J40" s="210"/>
      <c r="K40" s="210"/>
      <c r="L40" s="210"/>
      <c r="M40" s="212"/>
    </row>
    <row r="41" spans="5:13" ht="12.75">
      <c r="E41" s="207"/>
      <c r="F41" s="207"/>
      <c r="G41" s="208"/>
      <c r="H41" s="209"/>
      <c r="I41" s="209"/>
      <c r="J41" s="210"/>
      <c r="K41" s="210"/>
      <c r="L41" s="210"/>
      <c r="M41" s="212"/>
    </row>
    <row r="42" spans="5:13" ht="12.75">
      <c r="E42" s="207"/>
      <c r="F42" s="207"/>
      <c r="G42" s="208"/>
      <c r="H42" s="209"/>
      <c r="I42" s="209"/>
      <c r="J42" s="210"/>
      <c r="K42" s="210"/>
      <c r="L42" s="210"/>
      <c r="M42" s="212"/>
    </row>
    <row r="43" spans="5:13" ht="12.75">
      <c r="E43" s="207"/>
      <c r="F43" s="207"/>
      <c r="G43" s="208"/>
      <c r="H43" s="209"/>
      <c r="I43" s="209"/>
      <c r="J43" s="210"/>
      <c r="K43" s="210"/>
      <c r="L43" s="210"/>
      <c r="M43" s="212"/>
    </row>
    <row r="44" spans="5:13" ht="12.75">
      <c r="E44" s="207"/>
      <c r="F44" s="207"/>
      <c r="G44" s="208"/>
      <c r="H44" s="209"/>
      <c r="I44" s="209"/>
      <c r="J44" s="210"/>
      <c r="K44" s="210"/>
      <c r="L44" s="210"/>
      <c r="M44" s="212"/>
    </row>
  </sheetData>
  <sheetProtection selectLockedCells="1" selectUnlockedCells="1"/>
  <mergeCells count="24">
    <mergeCell ref="L13:L15"/>
    <mergeCell ref="M13:M15"/>
    <mergeCell ref="L16:L18"/>
    <mergeCell ref="M16:M18"/>
    <mergeCell ref="E17:E20"/>
    <mergeCell ref="F17:F20"/>
    <mergeCell ref="L19:L21"/>
    <mergeCell ref="M19:M21"/>
    <mergeCell ref="E21:E24"/>
    <mergeCell ref="F21:F24"/>
    <mergeCell ref="L22:L24"/>
    <mergeCell ref="M22:M24"/>
    <mergeCell ref="E25:E28"/>
    <mergeCell ref="F25:F28"/>
    <mergeCell ref="L25:L27"/>
    <mergeCell ref="M25:M27"/>
    <mergeCell ref="E29:E32"/>
    <mergeCell ref="F29:F32"/>
    <mergeCell ref="E33:E36"/>
    <mergeCell ref="F33:F36"/>
    <mergeCell ref="E37:E40"/>
    <mergeCell ref="F37:F40"/>
    <mergeCell ref="E41:E44"/>
    <mergeCell ref="F41:F44"/>
  </mergeCells>
  <hyperlinks>
    <hyperlink ref="O13" r:id="rId1" display="SK Tenis Hradec Králové"/>
    <hyperlink ref="P13" r:id="rId2" display="TK Holice"/>
    <hyperlink ref="O14" r:id="rId3" display="1. Východočeská Tenisová B"/>
    <hyperlink ref="P14" r:id="rId4" display="1. Východočeská Tenisová A"/>
    <hyperlink ref="O15" r:id="rId5" display="volno"/>
    <hyperlink ref="P15" r:id="rId6" display="LTC Vysoké Mýto"/>
    <hyperlink ref="O16" r:id="rId7" display="TK Holice"/>
    <hyperlink ref="P16" r:id="rId8" display="volno"/>
    <hyperlink ref="O17" r:id="rId9" display="LTC Vysoké Mýto"/>
    <hyperlink ref="P17" r:id="rId10" display="1. Východočeská Tenisová B"/>
    <hyperlink ref="O18" r:id="rId11" display="1. Východočeská Tenisová A"/>
    <hyperlink ref="P18" r:id="rId12" display="SK Tenis Hradec Králové"/>
    <hyperlink ref="O19" r:id="rId13" display="1. Východočeská Tenisová A"/>
    <hyperlink ref="P19" r:id="rId14" display="TK Holice"/>
    <hyperlink ref="O20" r:id="rId15" display="SK Tenis Hradec Králové"/>
    <hyperlink ref="P20" r:id="rId16" display="LTC Vysoké Mýto"/>
    <hyperlink ref="O21" r:id="rId17" display="1. Východočeská Tenisová B"/>
    <hyperlink ref="P21" r:id="rId18" display="volno"/>
    <hyperlink ref="O22" r:id="rId19" display="TK Holice"/>
    <hyperlink ref="P22" r:id="rId20" display="1. Východočeská Tenisová B"/>
    <hyperlink ref="O23" r:id="rId21" display="volno"/>
    <hyperlink ref="P23" r:id="rId22" display="SK Tenis Hradec Králové"/>
    <hyperlink ref="O24" r:id="rId23" display="LTC Vysoké Mýto"/>
    <hyperlink ref="P24" r:id="rId24" display="1. Východočeská Tenisová A"/>
    <hyperlink ref="O25" r:id="rId25" display="TK Holice"/>
    <hyperlink ref="P25" r:id="rId26" display="LTC Vysoké Mýto"/>
    <hyperlink ref="O26" r:id="rId27" display="1. Východočeská Tenisová A"/>
    <hyperlink ref="P26" r:id="rId28" display="volno"/>
    <hyperlink ref="O27" r:id="rId29" display="SK Tenis Hradec Králové"/>
    <hyperlink ref="P27" r:id="rId30" display="1. Východočeská Tenisová B"/>
  </hyperlinks>
  <printOptions/>
  <pageMargins left="0.7" right="0.7" top="0.7875" bottom="0.78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